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4805" yWindow="0" windowWidth="13995" windowHeight="13890" tabRatio="796"/>
  </bookViews>
  <sheets>
    <sheet name="10" sheetId="10" r:id="rId1"/>
  </sheets>
  <definedNames>
    <definedName name="_xlnm._FilterDatabase" localSheetId="0" hidden="1">'10'!$A$18:$W$458</definedName>
    <definedName name="Z_500C2F4F_1743_499A_A051_20565DBF52B2_.wvu.PrintArea" localSheetId="0" hidden="1">'10'!$A$1:$T$25</definedName>
    <definedName name="_xlnm.Print_Area" localSheetId="0">'10'!$A$1:$T$25</definedName>
  </definedNames>
  <calcPr calcId="145621"/>
  <customWorkbookViews>
    <customWorkbookView name="KimIV - Личное представление" guid="{500C2F4F-1743-499A-A051-20565DBF52B2}" mergeInterval="0" personalView="1" maximized="1" xWindow="1" yWindow="1" windowWidth="1920" windowHeight="850" tabRatio="796" activeSheetId="1"/>
  </customWorkbookViews>
</workbook>
</file>

<file path=xl/calcChain.xml><?xml version="1.0" encoding="utf-8"?>
<calcChain xmlns="http://schemas.openxmlformats.org/spreadsheetml/2006/main">
  <c r="H458" i="10" l="1"/>
  <c r="H457" i="10"/>
  <c r="J455" i="10"/>
  <c r="O20" i="10" l="1"/>
  <c r="S457" i="10" l="1"/>
  <c r="E95" i="10" l="1"/>
  <c r="E386" i="10"/>
  <c r="E23" i="10" s="1"/>
  <c r="E266" i="10"/>
  <c r="E265" i="10" s="1"/>
  <c r="E183" i="10"/>
  <c r="E163" i="10"/>
  <c r="E98" i="10"/>
  <c r="E55" i="10"/>
  <c r="E41" i="10"/>
  <c r="E29" i="10"/>
  <c r="E25" i="10"/>
  <c r="R22" i="10"/>
  <c r="R24" i="10"/>
  <c r="R30" i="10"/>
  <c r="R31" i="10"/>
  <c r="R32" i="10"/>
  <c r="R33" i="10"/>
  <c r="R34" i="10"/>
  <c r="R35" i="10"/>
  <c r="R36" i="10"/>
  <c r="R37" i="10"/>
  <c r="R38" i="10"/>
  <c r="R39" i="10"/>
  <c r="R40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3" i="10"/>
  <c r="R84" i="10"/>
  <c r="R86" i="10"/>
  <c r="R87" i="10"/>
  <c r="R88" i="10"/>
  <c r="R89" i="10"/>
  <c r="R90" i="10"/>
  <c r="R91" i="10"/>
  <c r="R92" i="10"/>
  <c r="R93" i="10"/>
  <c r="R96" i="10"/>
  <c r="R97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12" i="10"/>
  <c r="R113" i="10"/>
  <c r="R114" i="10"/>
  <c r="R115" i="10"/>
  <c r="R116" i="10"/>
  <c r="R117" i="10"/>
  <c r="R118" i="10"/>
  <c r="R119" i="10"/>
  <c r="R120" i="10"/>
  <c r="R121" i="10"/>
  <c r="R122" i="10"/>
  <c r="R123" i="10"/>
  <c r="R124" i="10"/>
  <c r="R125" i="10"/>
  <c r="R126" i="10"/>
  <c r="R127" i="10"/>
  <c r="R128" i="10"/>
  <c r="R129" i="10"/>
  <c r="R130" i="10"/>
  <c r="R131" i="10"/>
  <c r="R132" i="10"/>
  <c r="R133" i="10"/>
  <c r="R134" i="10"/>
  <c r="R135" i="10"/>
  <c r="R136" i="10"/>
  <c r="R137" i="10"/>
  <c r="R138" i="10"/>
  <c r="R139" i="10"/>
  <c r="R140" i="10"/>
  <c r="R141" i="10"/>
  <c r="R142" i="10"/>
  <c r="R143" i="10"/>
  <c r="R144" i="10"/>
  <c r="R145" i="10"/>
  <c r="R146" i="10"/>
  <c r="R147" i="10"/>
  <c r="R148" i="10"/>
  <c r="R149" i="10"/>
  <c r="R150" i="10"/>
  <c r="R151" i="10"/>
  <c r="R152" i="10"/>
  <c r="R153" i="10"/>
  <c r="R154" i="10"/>
  <c r="R155" i="10"/>
  <c r="R156" i="10"/>
  <c r="R157" i="10"/>
  <c r="R158" i="10"/>
  <c r="R159" i="10"/>
  <c r="R160" i="10"/>
  <c r="R164" i="10"/>
  <c r="R165" i="10"/>
  <c r="R166" i="10"/>
  <c r="R167" i="10"/>
  <c r="R168" i="10"/>
  <c r="R169" i="10"/>
  <c r="R170" i="10"/>
  <c r="R171" i="10"/>
  <c r="R172" i="10"/>
  <c r="R173" i="10"/>
  <c r="R174" i="10"/>
  <c r="R175" i="10"/>
  <c r="R176" i="10"/>
  <c r="R177" i="10"/>
  <c r="R178" i="10"/>
  <c r="R179" i="10"/>
  <c r="R180" i="10"/>
  <c r="R181" i="10"/>
  <c r="R182" i="10"/>
  <c r="R184" i="10"/>
  <c r="R185" i="10"/>
  <c r="R186" i="10"/>
  <c r="R187" i="10"/>
  <c r="R188" i="10"/>
  <c r="R189" i="10"/>
  <c r="R190" i="10"/>
  <c r="R191" i="10"/>
  <c r="R192" i="10"/>
  <c r="R193" i="10"/>
  <c r="R194" i="10"/>
  <c r="R195" i="10"/>
  <c r="R196" i="10"/>
  <c r="R197" i="10"/>
  <c r="R198" i="10"/>
  <c r="R199" i="10"/>
  <c r="R200" i="10"/>
  <c r="R201" i="10"/>
  <c r="R202" i="10"/>
  <c r="R203" i="10"/>
  <c r="R204" i="10"/>
  <c r="R205" i="10"/>
  <c r="R206" i="10"/>
  <c r="R207" i="10"/>
  <c r="R208" i="10"/>
  <c r="R209" i="10"/>
  <c r="R210" i="10"/>
  <c r="R211" i="10"/>
  <c r="R212" i="10"/>
  <c r="R213" i="10"/>
  <c r="R214" i="10"/>
  <c r="R215" i="10"/>
  <c r="R216" i="10"/>
  <c r="R217" i="10"/>
  <c r="R218" i="10"/>
  <c r="R219" i="10"/>
  <c r="R220" i="10"/>
  <c r="R221" i="10"/>
  <c r="R222" i="10"/>
  <c r="R223" i="10"/>
  <c r="R224" i="10"/>
  <c r="R225" i="10"/>
  <c r="R226" i="10"/>
  <c r="R227" i="10"/>
  <c r="R228" i="10"/>
  <c r="R229" i="10"/>
  <c r="R230" i="10"/>
  <c r="R231" i="10"/>
  <c r="R232" i="10"/>
  <c r="R233" i="10"/>
  <c r="R234" i="10"/>
  <c r="R235" i="10"/>
  <c r="R236" i="10"/>
  <c r="R237" i="10"/>
  <c r="R238" i="10"/>
  <c r="R239" i="10"/>
  <c r="R240" i="10"/>
  <c r="R241" i="10"/>
  <c r="R242" i="10"/>
  <c r="R243" i="10"/>
  <c r="R244" i="10"/>
  <c r="R245" i="10"/>
  <c r="R246" i="10"/>
  <c r="R247" i="10"/>
  <c r="R248" i="10"/>
  <c r="R249" i="10"/>
  <c r="R250" i="10"/>
  <c r="R251" i="10"/>
  <c r="R252" i="10"/>
  <c r="R253" i="10"/>
  <c r="R254" i="10"/>
  <c r="R255" i="10"/>
  <c r="R256" i="10"/>
  <c r="R257" i="10"/>
  <c r="R258" i="10"/>
  <c r="R259" i="10"/>
  <c r="R260" i="10"/>
  <c r="R261" i="10"/>
  <c r="R262" i="10"/>
  <c r="R263" i="10"/>
  <c r="R264" i="10"/>
  <c r="R267" i="10"/>
  <c r="R268" i="10"/>
  <c r="R269" i="10"/>
  <c r="R270" i="10"/>
  <c r="R271" i="10"/>
  <c r="R272" i="10"/>
  <c r="R273" i="10"/>
  <c r="R274" i="10"/>
  <c r="R275" i="10"/>
  <c r="R276" i="10"/>
  <c r="R277" i="10"/>
  <c r="R278" i="10"/>
  <c r="R279" i="10"/>
  <c r="R280" i="10"/>
  <c r="R281" i="10"/>
  <c r="R282" i="10"/>
  <c r="R283" i="10"/>
  <c r="R284" i="10"/>
  <c r="R285" i="10"/>
  <c r="R286" i="10"/>
  <c r="R287" i="10"/>
  <c r="R288" i="10"/>
  <c r="R289" i="10"/>
  <c r="R290" i="10"/>
  <c r="R291" i="10"/>
  <c r="R292" i="10"/>
  <c r="R293" i="10"/>
  <c r="R294" i="10"/>
  <c r="R295" i="10"/>
  <c r="R296" i="10"/>
  <c r="R297" i="10"/>
  <c r="R298" i="10"/>
  <c r="R299" i="10"/>
  <c r="R300" i="10"/>
  <c r="R301" i="10"/>
  <c r="R302" i="10"/>
  <c r="R303" i="10"/>
  <c r="R304" i="10"/>
  <c r="R305" i="10"/>
  <c r="R306" i="10"/>
  <c r="R307" i="10"/>
  <c r="R308" i="10"/>
  <c r="R309" i="10"/>
  <c r="R310" i="10"/>
  <c r="R311" i="10"/>
  <c r="R312" i="10"/>
  <c r="R313" i="10"/>
  <c r="R314" i="10"/>
  <c r="R315" i="10"/>
  <c r="R316" i="10"/>
  <c r="R317" i="10"/>
  <c r="R318" i="10"/>
  <c r="R319" i="10"/>
  <c r="R320" i="10"/>
  <c r="R321" i="10"/>
  <c r="R322" i="10"/>
  <c r="R323" i="10"/>
  <c r="R324" i="10"/>
  <c r="R325" i="10"/>
  <c r="R326" i="10"/>
  <c r="R327" i="10"/>
  <c r="R328" i="10"/>
  <c r="R329" i="10"/>
  <c r="R330" i="10"/>
  <c r="R331" i="10"/>
  <c r="R332" i="10"/>
  <c r="R333" i="10"/>
  <c r="R334" i="10"/>
  <c r="R335" i="10"/>
  <c r="R336" i="10"/>
  <c r="R337" i="10"/>
  <c r="R338" i="10"/>
  <c r="R339" i="10"/>
  <c r="R340" i="10"/>
  <c r="R341" i="10"/>
  <c r="R342" i="10"/>
  <c r="R343" i="10"/>
  <c r="R344" i="10"/>
  <c r="R345" i="10"/>
  <c r="R346" i="10"/>
  <c r="R347" i="10"/>
  <c r="R348" i="10"/>
  <c r="R349" i="10"/>
  <c r="R350" i="10"/>
  <c r="R351" i="10"/>
  <c r="R352" i="10"/>
  <c r="R353" i="10"/>
  <c r="R354" i="10"/>
  <c r="R355" i="10"/>
  <c r="R356" i="10"/>
  <c r="R357" i="10"/>
  <c r="R358" i="10"/>
  <c r="R359" i="10"/>
  <c r="R360" i="10"/>
  <c r="R361" i="10"/>
  <c r="R362" i="10"/>
  <c r="R363" i="10"/>
  <c r="R364" i="10"/>
  <c r="R365" i="10"/>
  <c r="R366" i="10"/>
  <c r="R367" i="10"/>
  <c r="R368" i="10"/>
  <c r="R369" i="10"/>
  <c r="R370" i="10"/>
  <c r="R371" i="10"/>
  <c r="R372" i="10"/>
  <c r="R373" i="10"/>
  <c r="R374" i="10"/>
  <c r="R375" i="10"/>
  <c r="R376" i="10"/>
  <c r="R377" i="10"/>
  <c r="R378" i="10"/>
  <c r="R379" i="10"/>
  <c r="R380" i="10"/>
  <c r="R381" i="10"/>
  <c r="R382" i="10"/>
  <c r="R383" i="10"/>
  <c r="R384" i="10"/>
  <c r="R385" i="10"/>
  <c r="R387" i="10"/>
  <c r="R388" i="10"/>
  <c r="R389" i="10"/>
  <c r="R390" i="10"/>
  <c r="R391" i="10"/>
  <c r="R392" i="10"/>
  <c r="R393" i="10"/>
  <c r="R394" i="10"/>
  <c r="R395" i="10"/>
  <c r="R396" i="10"/>
  <c r="R397" i="10"/>
  <c r="R398" i="10"/>
  <c r="R399" i="10"/>
  <c r="R400" i="10"/>
  <c r="R401" i="10"/>
  <c r="R402" i="10"/>
  <c r="R403" i="10"/>
  <c r="R404" i="10"/>
  <c r="R405" i="10"/>
  <c r="R406" i="10"/>
  <c r="R407" i="10"/>
  <c r="R408" i="10"/>
  <c r="R409" i="10"/>
  <c r="R410" i="10"/>
  <c r="R411" i="10"/>
  <c r="R412" i="10"/>
  <c r="R413" i="10"/>
  <c r="R414" i="10"/>
  <c r="R415" i="10"/>
  <c r="R416" i="10"/>
  <c r="R417" i="10"/>
  <c r="R418" i="10"/>
  <c r="R419" i="10"/>
  <c r="R420" i="10"/>
  <c r="R421" i="10"/>
  <c r="R422" i="10"/>
  <c r="R423" i="10"/>
  <c r="R424" i="10"/>
  <c r="R425" i="10"/>
  <c r="R426" i="10"/>
  <c r="R427" i="10"/>
  <c r="R428" i="10"/>
  <c r="R429" i="10"/>
  <c r="R430" i="10"/>
  <c r="R431" i="10"/>
  <c r="R432" i="10"/>
  <c r="R433" i="10"/>
  <c r="R434" i="10"/>
  <c r="R435" i="10"/>
  <c r="R436" i="10"/>
  <c r="R437" i="10"/>
  <c r="R438" i="10"/>
  <c r="R439" i="10"/>
  <c r="R440" i="10"/>
  <c r="R441" i="10"/>
  <c r="R442" i="10"/>
  <c r="R443" i="10"/>
  <c r="R444" i="10"/>
  <c r="R445" i="10"/>
  <c r="R446" i="10"/>
  <c r="R447" i="10"/>
  <c r="R448" i="10"/>
  <c r="R449" i="10"/>
  <c r="R450" i="10"/>
  <c r="R451" i="10"/>
  <c r="R452" i="10"/>
  <c r="R453" i="10"/>
  <c r="R454" i="10"/>
  <c r="R456" i="10"/>
  <c r="R457" i="10"/>
  <c r="R458" i="10"/>
  <c r="S99" i="10"/>
  <c r="S160" i="10"/>
  <c r="S164" i="10"/>
  <c r="S165" i="10"/>
  <c r="S195" i="10"/>
  <c r="S211" i="10"/>
  <c r="S212" i="10"/>
  <c r="S213" i="10"/>
  <c r="S214" i="10"/>
  <c r="S216" i="10"/>
  <c r="S217" i="10"/>
  <c r="S218" i="10"/>
  <c r="S219" i="10"/>
  <c r="S220" i="10"/>
  <c r="S221" i="10"/>
  <c r="S222" i="10"/>
  <c r="S223" i="10"/>
  <c r="S224" i="10"/>
  <c r="S225" i="10"/>
  <c r="S226" i="10"/>
  <c r="S227" i="10"/>
  <c r="S228" i="10"/>
  <c r="S229" i="10"/>
  <c r="S230" i="10"/>
  <c r="S231" i="10"/>
  <c r="S232" i="10"/>
  <c r="S233" i="10"/>
  <c r="S234" i="10"/>
  <c r="S235" i="10"/>
  <c r="S236" i="10"/>
  <c r="S249" i="10"/>
  <c r="S263" i="10"/>
  <c r="S264" i="10"/>
  <c r="S285" i="10"/>
  <c r="S286" i="10"/>
  <c r="S287" i="10"/>
  <c r="S288" i="10"/>
  <c r="S289" i="10"/>
  <c r="S290" i="10"/>
  <c r="S291" i="10"/>
  <c r="S292" i="10"/>
  <c r="S293" i="10"/>
  <c r="S309" i="10"/>
  <c r="S310" i="10"/>
  <c r="S311" i="10"/>
  <c r="S312" i="10"/>
  <c r="S313" i="10"/>
  <c r="S314" i="10"/>
  <c r="S315" i="10"/>
  <c r="S316" i="10"/>
  <c r="S330" i="10"/>
  <c r="S331" i="10"/>
  <c r="S332" i="10"/>
  <c r="S333" i="10"/>
  <c r="S334" i="10"/>
  <c r="S335" i="10"/>
  <c r="S336" i="10"/>
  <c r="S337" i="10"/>
  <c r="S338" i="10"/>
  <c r="S366" i="10"/>
  <c r="S368" i="10"/>
  <c r="S369" i="10"/>
  <c r="S396" i="10"/>
  <c r="S397" i="10"/>
  <c r="S398" i="10"/>
  <c r="S399" i="10"/>
  <c r="S400" i="10"/>
  <c r="S401" i="10"/>
  <c r="S402" i="10"/>
  <c r="S403" i="10"/>
  <c r="S431" i="10"/>
  <c r="S432" i="10"/>
  <c r="S433" i="10"/>
  <c r="S434" i="10"/>
  <c r="S435" i="10"/>
  <c r="S436" i="10"/>
  <c r="S437" i="10"/>
  <c r="S438" i="10"/>
  <c r="S439" i="10"/>
  <c r="S440" i="10"/>
  <c r="S458" i="10"/>
  <c r="E162" i="10" l="1"/>
  <c r="E161" i="10" s="1"/>
  <c r="E21" i="10" s="1"/>
  <c r="E94" i="10"/>
  <c r="E28" i="10"/>
  <c r="E27" i="10" s="1"/>
  <c r="E20" i="10" l="1"/>
  <c r="E19" i="10" s="1"/>
  <c r="H22" i="10" l="1"/>
  <c r="H24" i="10"/>
  <c r="H30" i="10"/>
  <c r="H31" i="10"/>
  <c r="H32" i="10"/>
  <c r="H33" i="10"/>
  <c r="H34" i="10"/>
  <c r="H35" i="10"/>
  <c r="H36" i="10"/>
  <c r="H37" i="10"/>
  <c r="H38" i="10"/>
  <c r="H39" i="10"/>
  <c r="H40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3" i="10"/>
  <c r="H84" i="10"/>
  <c r="H86" i="10"/>
  <c r="H87" i="10"/>
  <c r="H88" i="10"/>
  <c r="H89" i="10"/>
  <c r="H90" i="10"/>
  <c r="H91" i="10"/>
  <c r="H92" i="10"/>
  <c r="H93" i="10"/>
  <c r="H96" i="10"/>
  <c r="H97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308" i="10"/>
  <c r="H309" i="10"/>
  <c r="H310" i="10"/>
  <c r="H311" i="10"/>
  <c r="H312" i="10"/>
  <c r="H313" i="10"/>
  <c r="H314" i="10"/>
  <c r="H315" i="10"/>
  <c r="H316" i="10"/>
  <c r="H317" i="10"/>
  <c r="H318" i="10"/>
  <c r="H319" i="10"/>
  <c r="H320" i="10"/>
  <c r="H321" i="10"/>
  <c r="H322" i="10"/>
  <c r="H323" i="10"/>
  <c r="H324" i="10"/>
  <c r="H325" i="10"/>
  <c r="H326" i="10"/>
  <c r="H327" i="10"/>
  <c r="H328" i="10"/>
  <c r="H329" i="10"/>
  <c r="H330" i="10"/>
  <c r="H331" i="10"/>
  <c r="H332" i="10"/>
  <c r="H333" i="10"/>
  <c r="H334" i="10"/>
  <c r="H335" i="10"/>
  <c r="H336" i="10"/>
  <c r="H337" i="10"/>
  <c r="H338" i="10"/>
  <c r="H339" i="10"/>
  <c r="H340" i="10"/>
  <c r="H341" i="10"/>
  <c r="H342" i="10"/>
  <c r="H343" i="10"/>
  <c r="H344" i="10"/>
  <c r="H345" i="10"/>
  <c r="H346" i="10"/>
  <c r="H347" i="10"/>
  <c r="H348" i="10"/>
  <c r="H349" i="10"/>
  <c r="H350" i="10"/>
  <c r="H351" i="10"/>
  <c r="H352" i="10"/>
  <c r="H353" i="10"/>
  <c r="H354" i="10"/>
  <c r="H355" i="10"/>
  <c r="H356" i="10"/>
  <c r="H357" i="10"/>
  <c r="H358" i="10"/>
  <c r="H359" i="10"/>
  <c r="H360" i="10"/>
  <c r="H361" i="10"/>
  <c r="H362" i="10"/>
  <c r="H363" i="10"/>
  <c r="H364" i="10"/>
  <c r="H365" i="10"/>
  <c r="H366" i="10"/>
  <c r="H367" i="10"/>
  <c r="H368" i="10"/>
  <c r="H369" i="10"/>
  <c r="H370" i="10"/>
  <c r="H371" i="10"/>
  <c r="H372" i="10"/>
  <c r="H373" i="10"/>
  <c r="H374" i="10"/>
  <c r="H375" i="10"/>
  <c r="H376" i="10"/>
  <c r="H377" i="10"/>
  <c r="H378" i="10"/>
  <c r="H379" i="10"/>
  <c r="H380" i="10"/>
  <c r="H381" i="10"/>
  <c r="H382" i="10"/>
  <c r="H383" i="10"/>
  <c r="H384" i="10"/>
  <c r="H385" i="10"/>
  <c r="H387" i="10"/>
  <c r="H388" i="10"/>
  <c r="H389" i="10"/>
  <c r="H390" i="10"/>
  <c r="H391" i="10"/>
  <c r="H392" i="10"/>
  <c r="H393" i="10"/>
  <c r="H394" i="10"/>
  <c r="H395" i="10"/>
  <c r="H396" i="10"/>
  <c r="H397" i="10"/>
  <c r="H398" i="10"/>
  <c r="H399" i="10"/>
  <c r="H400" i="10"/>
  <c r="H401" i="10"/>
  <c r="H402" i="10"/>
  <c r="H403" i="10"/>
  <c r="H404" i="10"/>
  <c r="H405" i="10"/>
  <c r="H406" i="10"/>
  <c r="H407" i="10"/>
  <c r="H408" i="10"/>
  <c r="H409" i="10"/>
  <c r="H410" i="10"/>
  <c r="H411" i="10"/>
  <c r="H412" i="10"/>
  <c r="H413" i="10"/>
  <c r="H414" i="10"/>
  <c r="H415" i="10"/>
  <c r="H416" i="10"/>
  <c r="H417" i="10"/>
  <c r="H418" i="10"/>
  <c r="H419" i="10"/>
  <c r="H420" i="10"/>
  <c r="H421" i="10"/>
  <c r="H422" i="10"/>
  <c r="H423" i="10"/>
  <c r="H424" i="10"/>
  <c r="H425" i="10"/>
  <c r="H426" i="10"/>
  <c r="H427" i="10"/>
  <c r="H428" i="10"/>
  <c r="H429" i="10"/>
  <c r="H430" i="10"/>
  <c r="H431" i="10"/>
  <c r="H432" i="10"/>
  <c r="H433" i="10"/>
  <c r="H434" i="10"/>
  <c r="H435" i="10"/>
  <c r="H436" i="10"/>
  <c r="H437" i="10"/>
  <c r="H438" i="10"/>
  <c r="H439" i="10"/>
  <c r="H440" i="10"/>
  <c r="H441" i="10"/>
  <c r="H442" i="10"/>
  <c r="H443" i="10"/>
  <c r="H444" i="10"/>
  <c r="H445" i="10"/>
  <c r="H446" i="10"/>
  <c r="H447" i="10"/>
  <c r="H448" i="10"/>
  <c r="H449" i="10"/>
  <c r="H450" i="10"/>
  <c r="H451" i="10"/>
  <c r="H452" i="10"/>
  <c r="H453" i="10"/>
  <c r="H454" i="10"/>
  <c r="H456" i="10"/>
  <c r="D22" i="10" l="1"/>
  <c r="F22" i="10" s="1"/>
  <c r="Q22" i="10" s="1"/>
  <c r="D24" i="10"/>
  <c r="F24" i="10" s="1"/>
  <c r="Q24" i="10" s="1"/>
  <c r="D28" i="10"/>
  <c r="F28" i="10" s="1"/>
  <c r="D29" i="10"/>
  <c r="F29" i="10" s="1"/>
  <c r="D30" i="10"/>
  <c r="F30" i="10" s="1"/>
  <c r="Q30" i="10" s="1"/>
  <c r="D31" i="10"/>
  <c r="F31" i="10" s="1"/>
  <c r="Q31" i="10" s="1"/>
  <c r="D32" i="10"/>
  <c r="F32" i="10" s="1"/>
  <c r="Q32" i="10" s="1"/>
  <c r="D33" i="10"/>
  <c r="F33" i="10" s="1"/>
  <c r="Q33" i="10" s="1"/>
  <c r="D34" i="10"/>
  <c r="F34" i="10" s="1"/>
  <c r="Q34" i="10" s="1"/>
  <c r="D35" i="10"/>
  <c r="F35" i="10" s="1"/>
  <c r="Q35" i="10" s="1"/>
  <c r="D36" i="10"/>
  <c r="F36" i="10" s="1"/>
  <c r="Q36" i="10" s="1"/>
  <c r="D37" i="10"/>
  <c r="F37" i="10" s="1"/>
  <c r="Q37" i="10" s="1"/>
  <c r="D38" i="10"/>
  <c r="F38" i="10" s="1"/>
  <c r="Q38" i="10" s="1"/>
  <c r="D39" i="10"/>
  <c r="F39" i="10" s="1"/>
  <c r="Q39" i="10" s="1"/>
  <c r="D40" i="10"/>
  <c r="F40" i="10" s="1"/>
  <c r="Q40" i="10" s="1"/>
  <c r="D42" i="10"/>
  <c r="F42" i="10" s="1"/>
  <c r="Q42" i="10" s="1"/>
  <c r="D43" i="10"/>
  <c r="F43" i="10" s="1"/>
  <c r="Q43" i="10" s="1"/>
  <c r="D44" i="10"/>
  <c r="F44" i="10" s="1"/>
  <c r="Q44" i="10" s="1"/>
  <c r="D45" i="10"/>
  <c r="F45" i="10" s="1"/>
  <c r="Q45" i="10" s="1"/>
  <c r="D46" i="10"/>
  <c r="F46" i="10" s="1"/>
  <c r="Q46" i="10" s="1"/>
  <c r="D47" i="10"/>
  <c r="F47" i="10" s="1"/>
  <c r="Q47" i="10" s="1"/>
  <c r="D48" i="10"/>
  <c r="F48" i="10" s="1"/>
  <c r="Q48" i="10" s="1"/>
  <c r="D49" i="10"/>
  <c r="F49" i="10" s="1"/>
  <c r="Q49" i="10" s="1"/>
  <c r="D50" i="10"/>
  <c r="F50" i="10" s="1"/>
  <c r="Q50" i="10" s="1"/>
  <c r="D51" i="10"/>
  <c r="F51" i="10" s="1"/>
  <c r="Q51" i="10" s="1"/>
  <c r="D52" i="10"/>
  <c r="F52" i="10" s="1"/>
  <c r="Q52" i="10" s="1"/>
  <c r="D53" i="10"/>
  <c r="F53" i="10" s="1"/>
  <c r="Q53" i="10" s="1"/>
  <c r="D54" i="10"/>
  <c r="F54" i="10" s="1"/>
  <c r="Q54" i="10" s="1"/>
  <c r="D56" i="10"/>
  <c r="F56" i="10" s="1"/>
  <c r="Q56" i="10" s="1"/>
  <c r="D57" i="10"/>
  <c r="F57" i="10" s="1"/>
  <c r="Q57" i="10" s="1"/>
  <c r="D58" i="10"/>
  <c r="F58" i="10" s="1"/>
  <c r="Q58" i="10" s="1"/>
  <c r="D59" i="10"/>
  <c r="F59" i="10" s="1"/>
  <c r="Q59" i="10" s="1"/>
  <c r="D60" i="10"/>
  <c r="F60" i="10" s="1"/>
  <c r="Q60" i="10" s="1"/>
  <c r="D61" i="10"/>
  <c r="F61" i="10" s="1"/>
  <c r="Q61" i="10" s="1"/>
  <c r="D62" i="10"/>
  <c r="F62" i="10" s="1"/>
  <c r="Q62" i="10" s="1"/>
  <c r="D63" i="10"/>
  <c r="F63" i="10" s="1"/>
  <c r="Q63" i="10" s="1"/>
  <c r="D64" i="10"/>
  <c r="F64" i="10" s="1"/>
  <c r="Q64" i="10" s="1"/>
  <c r="D65" i="10"/>
  <c r="F65" i="10" s="1"/>
  <c r="Q65" i="10" s="1"/>
  <c r="D66" i="10"/>
  <c r="F66" i="10" s="1"/>
  <c r="Q66" i="10" s="1"/>
  <c r="D67" i="10"/>
  <c r="F67" i="10" s="1"/>
  <c r="Q67" i="10" s="1"/>
  <c r="D68" i="10"/>
  <c r="F68" i="10" s="1"/>
  <c r="Q68" i="10" s="1"/>
  <c r="D69" i="10"/>
  <c r="F69" i="10" s="1"/>
  <c r="Q69" i="10" s="1"/>
  <c r="D70" i="10"/>
  <c r="F70" i="10" s="1"/>
  <c r="Q70" i="10" s="1"/>
  <c r="D71" i="10"/>
  <c r="F71" i="10" s="1"/>
  <c r="Q71" i="10" s="1"/>
  <c r="D72" i="10"/>
  <c r="F72" i="10" s="1"/>
  <c r="Q72" i="10" s="1"/>
  <c r="D73" i="10"/>
  <c r="F73" i="10" s="1"/>
  <c r="Q73" i="10" s="1"/>
  <c r="D74" i="10"/>
  <c r="F74" i="10" s="1"/>
  <c r="Q74" i="10" s="1"/>
  <c r="D75" i="10"/>
  <c r="F75" i="10" s="1"/>
  <c r="Q75" i="10" s="1"/>
  <c r="D76" i="10"/>
  <c r="F76" i="10" s="1"/>
  <c r="Q76" i="10" s="1"/>
  <c r="D77" i="10"/>
  <c r="F77" i="10" s="1"/>
  <c r="Q77" i="10" s="1"/>
  <c r="D78" i="10"/>
  <c r="F78" i="10" s="1"/>
  <c r="Q78" i="10" s="1"/>
  <c r="D79" i="10"/>
  <c r="F79" i="10" s="1"/>
  <c r="Q79" i="10" s="1"/>
  <c r="D80" i="10"/>
  <c r="F80" i="10" s="1"/>
  <c r="Q80" i="10" s="1"/>
  <c r="D81" i="10"/>
  <c r="F81" i="10" s="1"/>
  <c r="Q81" i="10" s="1"/>
  <c r="D82" i="10"/>
  <c r="F82" i="10" s="1"/>
  <c r="D83" i="10"/>
  <c r="F83" i="10" s="1"/>
  <c r="Q83" i="10" s="1"/>
  <c r="D84" i="10"/>
  <c r="F84" i="10" s="1"/>
  <c r="Q84" i="10" s="1"/>
  <c r="D85" i="10"/>
  <c r="F85" i="10" s="1"/>
  <c r="D86" i="10"/>
  <c r="F86" i="10" s="1"/>
  <c r="Q86" i="10" s="1"/>
  <c r="D87" i="10"/>
  <c r="F87" i="10" s="1"/>
  <c r="Q87" i="10" s="1"/>
  <c r="D88" i="10"/>
  <c r="F88" i="10" s="1"/>
  <c r="Q88" i="10" s="1"/>
  <c r="D89" i="10"/>
  <c r="F89" i="10" s="1"/>
  <c r="Q89" i="10" s="1"/>
  <c r="D90" i="10"/>
  <c r="F90" i="10" s="1"/>
  <c r="Q90" i="10" s="1"/>
  <c r="D91" i="10"/>
  <c r="F91" i="10" s="1"/>
  <c r="Q91" i="10" s="1"/>
  <c r="D92" i="10"/>
  <c r="F92" i="10" s="1"/>
  <c r="Q92" i="10" s="1"/>
  <c r="D93" i="10"/>
  <c r="F93" i="10" s="1"/>
  <c r="Q93" i="10" s="1"/>
  <c r="D96" i="10"/>
  <c r="F96" i="10" s="1"/>
  <c r="Q96" i="10" s="1"/>
  <c r="D97" i="10"/>
  <c r="F97" i="10" s="1"/>
  <c r="Q97" i="10" s="1"/>
  <c r="D99" i="10"/>
  <c r="F99" i="10" s="1"/>
  <c r="Q99" i="10" s="1"/>
  <c r="D100" i="10"/>
  <c r="F100" i="10" s="1"/>
  <c r="Q100" i="10" s="1"/>
  <c r="D101" i="10"/>
  <c r="F101" i="10" s="1"/>
  <c r="Q101" i="10" s="1"/>
  <c r="D102" i="10"/>
  <c r="F102" i="10" s="1"/>
  <c r="Q102" i="10" s="1"/>
  <c r="D103" i="10"/>
  <c r="F103" i="10" s="1"/>
  <c r="Q103" i="10" s="1"/>
  <c r="D104" i="10"/>
  <c r="F104" i="10" s="1"/>
  <c r="Q104" i="10" s="1"/>
  <c r="D105" i="10"/>
  <c r="F105" i="10" s="1"/>
  <c r="Q105" i="10" s="1"/>
  <c r="D106" i="10"/>
  <c r="F106" i="10" s="1"/>
  <c r="Q106" i="10" s="1"/>
  <c r="D107" i="10"/>
  <c r="F107" i="10" s="1"/>
  <c r="Q107" i="10" s="1"/>
  <c r="D108" i="10"/>
  <c r="F108" i="10" s="1"/>
  <c r="Q108" i="10" s="1"/>
  <c r="D109" i="10"/>
  <c r="F109" i="10" s="1"/>
  <c r="Q109" i="10" s="1"/>
  <c r="D110" i="10"/>
  <c r="F110" i="10" s="1"/>
  <c r="Q110" i="10" s="1"/>
  <c r="D111" i="10"/>
  <c r="F111" i="10" s="1"/>
  <c r="Q111" i="10" s="1"/>
  <c r="D112" i="10"/>
  <c r="F112" i="10" s="1"/>
  <c r="Q112" i="10" s="1"/>
  <c r="D113" i="10"/>
  <c r="F113" i="10" s="1"/>
  <c r="Q113" i="10" s="1"/>
  <c r="D114" i="10"/>
  <c r="F114" i="10" s="1"/>
  <c r="Q114" i="10" s="1"/>
  <c r="D115" i="10"/>
  <c r="F115" i="10" s="1"/>
  <c r="Q115" i="10" s="1"/>
  <c r="D116" i="10"/>
  <c r="F116" i="10" s="1"/>
  <c r="Q116" i="10" s="1"/>
  <c r="D117" i="10"/>
  <c r="F117" i="10" s="1"/>
  <c r="Q117" i="10" s="1"/>
  <c r="D118" i="10"/>
  <c r="F118" i="10" s="1"/>
  <c r="Q118" i="10" s="1"/>
  <c r="D119" i="10"/>
  <c r="F119" i="10" s="1"/>
  <c r="Q119" i="10" s="1"/>
  <c r="D120" i="10"/>
  <c r="F120" i="10" s="1"/>
  <c r="Q120" i="10" s="1"/>
  <c r="D121" i="10"/>
  <c r="F121" i="10" s="1"/>
  <c r="Q121" i="10" s="1"/>
  <c r="D122" i="10"/>
  <c r="F122" i="10" s="1"/>
  <c r="Q122" i="10" s="1"/>
  <c r="D123" i="10"/>
  <c r="F123" i="10" s="1"/>
  <c r="Q123" i="10" s="1"/>
  <c r="D124" i="10"/>
  <c r="F124" i="10" s="1"/>
  <c r="Q124" i="10" s="1"/>
  <c r="D125" i="10"/>
  <c r="F125" i="10" s="1"/>
  <c r="Q125" i="10" s="1"/>
  <c r="D126" i="10"/>
  <c r="F126" i="10" s="1"/>
  <c r="Q126" i="10" s="1"/>
  <c r="D127" i="10"/>
  <c r="F127" i="10" s="1"/>
  <c r="Q127" i="10" s="1"/>
  <c r="D128" i="10"/>
  <c r="F128" i="10" s="1"/>
  <c r="Q128" i="10" s="1"/>
  <c r="D129" i="10"/>
  <c r="F129" i="10" s="1"/>
  <c r="Q129" i="10" s="1"/>
  <c r="D130" i="10"/>
  <c r="F130" i="10" s="1"/>
  <c r="Q130" i="10" s="1"/>
  <c r="D131" i="10"/>
  <c r="F131" i="10" s="1"/>
  <c r="Q131" i="10" s="1"/>
  <c r="D132" i="10"/>
  <c r="F132" i="10" s="1"/>
  <c r="Q132" i="10" s="1"/>
  <c r="D133" i="10"/>
  <c r="F133" i="10" s="1"/>
  <c r="Q133" i="10" s="1"/>
  <c r="D134" i="10"/>
  <c r="F134" i="10" s="1"/>
  <c r="Q134" i="10" s="1"/>
  <c r="D135" i="10"/>
  <c r="F135" i="10" s="1"/>
  <c r="Q135" i="10" s="1"/>
  <c r="D136" i="10"/>
  <c r="F136" i="10" s="1"/>
  <c r="Q136" i="10" s="1"/>
  <c r="D137" i="10"/>
  <c r="F137" i="10" s="1"/>
  <c r="Q137" i="10" s="1"/>
  <c r="D138" i="10"/>
  <c r="F138" i="10" s="1"/>
  <c r="Q138" i="10" s="1"/>
  <c r="D139" i="10"/>
  <c r="F139" i="10" s="1"/>
  <c r="Q139" i="10" s="1"/>
  <c r="D140" i="10"/>
  <c r="F140" i="10" s="1"/>
  <c r="Q140" i="10" s="1"/>
  <c r="D141" i="10"/>
  <c r="F141" i="10" s="1"/>
  <c r="Q141" i="10" s="1"/>
  <c r="D142" i="10"/>
  <c r="F142" i="10" s="1"/>
  <c r="Q142" i="10" s="1"/>
  <c r="D143" i="10"/>
  <c r="F143" i="10" s="1"/>
  <c r="Q143" i="10" s="1"/>
  <c r="D144" i="10"/>
  <c r="F144" i="10" s="1"/>
  <c r="Q144" i="10" s="1"/>
  <c r="D145" i="10"/>
  <c r="F145" i="10" s="1"/>
  <c r="Q145" i="10" s="1"/>
  <c r="D146" i="10"/>
  <c r="F146" i="10" s="1"/>
  <c r="Q146" i="10" s="1"/>
  <c r="D147" i="10"/>
  <c r="F147" i="10" s="1"/>
  <c r="Q147" i="10" s="1"/>
  <c r="D148" i="10"/>
  <c r="F148" i="10" s="1"/>
  <c r="Q148" i="10" s="1"/>
  <c r="D149" i="10"/>
  <c r="F149" i="10" s="1"/>
  <c r="Q149" i="10" s="1"/>
  <c r="D150" i="10"/>
  <c r="F150" i="10" s="1"/>
  <c r="Q150" i="10" s="1"/>
  <c r="D151" i="10"/>
  <c r="F151" i="10" s="1"/>
  <c r="Q151" i="10" s="1"/>
  <c r="D152" i="10"/>
  <c r="F152" i="10" s="1"/>
  <c r="Q152" i="10" s="1"/>
  <c r="D153" i="10"/>
  <c r="F153" i="10" s="1"/>
  <c r="Q153" i="10" s="1"/>
  <c r="D154" i="10"/>
  <c r="F154" i="10" s="1"/>
  <c r="Q154" i="10" s="1"/>
  <c r="D155" i="10"/>
  <c r="F155" i="10" s="1"/>
  <c r="Q155" i="10" s="1"/>
  <c r="D156" i="10"/>
  <c r="F156" i="10" s="1"/>
  <c r="Q156" i="10" s="1"/>
  <c r="D157" i="10"/>
  <c r="F157" i="10" s="1"/>
  <c r="Q157" i="10" s="1"/>
  <c r="D158" i="10"/>
  <c r="F158" i="10" s="1"/>
  <c r="Q158" i="10" s="1"/>
  <c r="D159" i="10"/>
  <c r="F159" i="10" s="1"/>
  <c r="Q159" i="10" s="1"/>
  <c r="D160" i="10"/>
  <c r="F160" i="10" s="1"/>
  <c r="Q160" i="10" s="1"/>
  <c r="D164" i="10"/>
  <c r="F164" i="10" s="1"/>
  <c r="Q164" i="10" s="1"/>
  <c r="D165" i="10"/>
  <c r="F165" i="10" s="1"/>
  <c r="Q165" i="10" s="1"/>
  <c r="D166" i="10"/>
  <c r="F166" i="10" s="1"/>
  <c r="Q166" i="10" s="1"/>
  <c r="D167" i="10"/>
  <c r="F167" i="10" s="1"/>
  <c r="Q167" i="10" s="1"/>
  <c r="D168" i="10"/>
  <c r="F168" i="10" s="1"/>
  <c r="Q168" i="10" s="1"/>
  <c r="D169" i="10"/>
  <c r="F169" i="10" s="1"/>
  <c r="Q169" i="10" s="1"/>
  <c r="D170" i="10"/>
  <c r="F170" i="10" s="1"/>
  <c r="Q170" i="10" s="1"/>
  <c r="D171" i="10"/>
  <c r="F171" i="10" s="1"/>
  <c r="Q171" i="10" s="1"/>
  <c r="D172" i="10"/>
  <c r="F172" i="10" s="1"/>
  <c r="Q172" i="10" s="1"/>
  <c r="D173" i="10"/>
  <c r="F173" i="10" s="1"/>
  <c r="Q173" i="10" s="1"/>
  <c r="D174" i="10"/>
  <c r="F174" i="10" s="1"/>
  <c r="Q174" i="10" s="1"/>
  <c r="D175" i="10"/>
  <c r="F175" i="10" s="1"/>
  <c r="Q175" i="10" s="1"/>
  <c r="D176" i="10"/>
  <c r="F176" i="10" s="1"/>
  <c r="Q176" i="10" s="1"/>
  <c r="D177" i="10"/>
  <c r="F177" i="10" s="1"/>
  <c r="Q177" i="10" s="1"/>
  <c r="D178" i="10"/>
  <c r="F178" i="10" s="1"/>
  <c r="Q178" i="10" s="1"/>
  <c r="D179" i="10"/>
  <c r="F179" i="10" s="1"/>
  <c r="Q179" i="10" s="1"/>
  <c r="D180" i="10"/>
  <c r="F180" i="10" s="1"/>
  <c r="Q180" i="10" s="1"/>
  <c r="D181" i="10"/>
  <c r="F181" i="10" s="1"/>
  <c r="Q181" i="10" s="1"/>
  <c r="D182" i="10"/>
  <c r="F182" i="10" s="1"/>
  <c r="Q182" i="10" s="1"/>
  <c r="D184" i="10"/>
  <c r="F184" i="10" s="1"/>
  <c r="Q184" i="10" s="1"/>
  <c r="D185" i="10"/>
  <c r="F185" i="10" s="1"/>
  <c r="Q185" i="10" s="1"/>
  <c r="D186" i="10"/>
  <c r="F186" i="10" s="1"/>
  <c r="Q186" i="10" s="1"/>
  <c r="D187" i="10"/>
  <c r="F187" i="10" s="1"/>
  <c r="Q187" i="10" s="1"/>
  <c r="D188" i="10"/>
  <c r="F188" i="10" s="1"/>
  <c r="Q188" i="10" s="1"/>
  <c r="D189" i="10"/>
  <c r="F189" i="10" s="1"/>
  <c r="Q189" i="10" s="1"/>
  <c r="D190" i="10"/>
  <c r="F190" i="10" s="1"/>
  <c r="Q190" i="10" s="1"/>
  <c r="D191" i="10"/>
  <c r="F191" i="10" s="1"/>
  <c r="Q191" i="10" s="1"/>
  <c r="D192" i="10"/>
  <c r="F192" i="10" s="1"/>
  <c r="Q192" i="10" s="1"/>
  <c r="D193" i="10"/>
  <c r="F193" i="10" s="1"/>
  <c r="Q193" i="10" s="1"/>
  <c r="D194" i="10"/>
  <c r="F194" i="10" s="1"/>
  <c r="Q194" i="10" s="1"/>
  <c r="D195" i="10"/>
  <c r="F195" i="10" s="1"/>
  <c r="Q195" i="10" s="1"/>
  <c r="D196" i="10"/>
  <c r="F196" i="10" s="1"/>
  <c r="Q196" i="10" s="1"/>
  <c r="D197" i="10"/>
  <c r="F197" i="10" s="1"/>
  <c r="Q197" i="10" s="1"/>
  <c r="D198" i="10"/>
  <c r="F198" i="10" s="1"/>
  <c r="Q198" i="10" s="1"/>
  <c r="D199" i="10"/>
  <c r="F199" i="10" s="1"/>
  <c r="Q199" i="10" s="1"/>
  <c r="D200" i="10"/>
  <c r="F200" i="10" s="1"/>
  <c r="Q200" i="10" s="1"/>
  <c r="D201" i="10"/>
  <c r="F201" i="10" s="1"/>
  <c r="Q201" i="10" s="1"/>
  <c r="D202" i="10"/>
  <c r="F202" i="10" s="1"/>
  <c r="Q202" i="10" s="1"/>
  <c r="D203" i="10"/>
  <c r="F203" i="10" s="1"/>
  <c r="Q203" i="10" s="1"/>
  <c r="D204" i="10"/>
  <c r="F204" i="10" s="1"/>
  <c r="Q204" i="10" s="1"/>
  <c r="D205" i="10"/>
  <c r="F205" i="10" s="1"/>
  <c r="Q205" i="10" s="1"/>
  <c r="D206" i="10"/>
  <c r="F206" i="10" s="1"/>
  <c r="Q206" i="10" s="1"/>
  <c r="D207" i="10"/>
  <c r="F207" i="10" s="1"/>
  <c r="Q207" i="10" s="1"/>
  <c r="D208" i="10"/>
  <c r="F208" i="10" s="1"/>
  <c r="Q208" i="10" s="1"/>
  <c r="D209" i="10"/>
  <c r="F209" i="10" s="1"/>
  <c r="Q209" i="10" s="1"/>
  <c r="D210" i="10"/>
  <c r="F210" i="10" s="1"/>
  <c r="Q210" i="10" s="1"/>
  <c r="D211" i="10"/>
  <c r="F211" i="10" s="1"/>
  <c r="Q211" i="10" s="1"/>
  <c r="D212" i="10"/>
  <c r="F212" i="10" s="1"/>
  <c r="Q212" i="10" s="1"/>
  <c r="D213" i="10"/>
  <c r="F213" i="10" s="1"/>
  <c r="Q213" i="10" s="1"/>
  <c r="D214" i="10"/>
  <c r="F214" i="10" s="1"/>
  <c r="Q214" i="10" s="1"/>
  <c r="D215" i="10"/>
  <c r="F215" i="10" s="1"/>
  <c r="Q215" i="10" s="1"/>
  <c r="D216" i="10"/>
  <c r="F216" i="10" s="1"/>
  <c r="Q216" i="10" s="1"/>
  <c r="D217" i="10"/>
  <c r="F217" i="10" s="1"/>
  <c r="Q217" i="10" s="1"/>
  <c r="D218" i="10"/>
  <c r="F218" i="10" s="1"/>
  <c r="Q218" i="10" s="1"/>
  <c r="D219" i="10"/>
  <c r="F219" i="10" s="1"/>
  <c r="Q219" i="10" s="1"/>
  <c r="D220" i="10"/>
  <c r="F220" i="10" s="1"/>
  <c r="Q220" i="10" s="1"/>
  <c r="D221" i="10"/>
  <c r="F221" i="10" s="1"/>
  <c r="Q221" i="10" s="1"/>
  <c r="D222" i="10"/>
  <c r="F222" i="10" s="1"/>
  <c r="Q222" i="10" s="1"/>
  <c r="D223" i="10"/>
  <c r="F223" i="10" s="1"/>
  <c r="Q223" i="10" s="1"/>
  <c r="D224" i="10"/>
  <c r="F224" i="10" s="1"/>
  <c r="Q224" i="10" s="1"/>
  <c r="D225" i="10"/>
  <c r="F225" i="10" s="1"/>
  <c r="Q225" i="10" s="1"/>
  <c r="D226" i="10"/>
  <c r="F226" i="10" s="1"/>
  <c r="Q226" i="10" s="1"/>
  <c r="D227" i="10"/>
  <c r="F227" i="10" s="1"/>
  <c r="Q227" i="10" s="1"/>
  <c r="D228" i="10"/>
  <c r="F228" i="10" s="1"/>
  <c r="Q228" i="10" s="1"/>
  <c r="D229" i="10"/>
  <c r="F229" i="10" s="1"/>
  <c r="Q229" i="10" s="1"/>
  <c r="D230" i="10"/>
  <c r="F230" i="10" s="1"/>
  <c r="Q230" i="10" s="1"/>
  <c r="D231" i="10"/>
  <c r="F231" i="10" s="1"/>
  <c r="Q231" i="10" s="1"/>
  <c r="D232" i="10"/>
  <c r="F232" i="10" s="1"/>
  <c r="Q232" i="10" s="1"/>
  <c r="D233" i="10"/>
  <c r="F233" i="10" s="1"/>
  <c r="Q233" i="10" s="1"/>
  <c r="D234" i="10"/>
  <c r="F234" i="10" s="1"/>
  <c r="Q234" i="10" s="1"/>
  <c r="D235" i="10"/>
  <c r="F235" i="10" s="1"/>
  <c r="Q235" i="10" s="1"/>
  <c r="D236" i="10"/>
  <c r="F236" i="10" s="1"/>
  <c r="Q236" i="10" s="1"/>
  <c r="D237" i="10"/>
  <c r="F237" i="10" s="1"/>
  <c r="Q237" i="10" s="1"/>
  <c r="D238" i="10"/>
  <c r="F238" i="10" s="1"/>
  <c r="Q238" i="10" s="1"/>
  <c r="D239" i="10"/>
  <c r="F239" i="10" s="1"/>
  <c r="Q239" i="10" s="1"/>
  <c r="D240" i="10"/>
  <c r="F240" i="10" s="1"/>
  <c r="Q240" i="10" s="1"/>
  <c r="D241" i="10"/>
  <c r="F241" i="10" s="1"/>
  <c r="Q241" i="10" s="1"/>
  <c r="D242" i="10"/>
  <c r="F242" i="10" s="1"/>
  <c r="Q242" i="10" s="1"/>
  <c r="D243" i="10"/>
  <c r="F243" i="10" s="1"/>
  <c r="Q243" i="10" s="1"/>
  <c r="D244" i="10"/>
  <c r="F244" i="10" s="1"/>
  <c r="Q244" i="10" s="1"/>
  <c r="D245" i="10"/>
  <c r="F245" i="10" s="1"/>
  <c r="Q245" i="10" s="1"/>
  <c r="D246" i="10"/>
  <c r="F246" i="10" s="1"/>
  <c r="Q246" i="10" s="1"/>
  <c r="D247" i="10"/>
  <c r="F247" i="10" s="1"/>
  <c r="Q247" i="10" s="1"/>
  <c r="D248" i="10"/>
  <c r="F248" i="10" s="1"/>
  <c r="Q248" i="10" s="1"/>
  <c r="D249" i="10"/>
  <c r="F249" i="10" s="1"/>
  <c r="Q249" i="10" s="1"/>
  <c r="D250" i="10"/>
  <c r="F250" i="10" s="1"/>
  <c r="Q250" i="10" s="1"/>
  <c r="D251" i="10"/>
  <c r="F251" i="10" s="1"/>
  <c r="Q251" i="10" s="1"/>
  <c r="D252" i="10"/>
  <c r="F252" i="10" s="1"/>
  <c r="Q252" i="10" s="1"/>
  <c r="D253" i="10"/>
  <c r="F253" i="10" s="1"/>
  <c r="Q253" i="10" s="1"/>
  <c r="D254" i="10"/>
  <c r="F254" i="10" s="1"/>
  <c r="Q254" i="10" s="1"/>
  <c r="D255" i="10"/>
  <c r="F255" i="10" s="1"/>
  <c r="Q255" i="10" s="1"/>
  <c r="D256" i="10"/>
  <c r="F256" i="10" s="1"/>
  <c r="Q256" i="10" s="1"/>
  <c r="D257" i="10"/>
  <c r="F257" i="10" s="1"/>
  <c r="Q257" i="10" s="1"/>
  <c r="D258" i="10"/>
  <c r="F258" i="10" s="1"/>
  <c r="Q258" i="10" s="1"/>
  <c r="D259" i="10"/>
  <c r="F259" i="10" s="1"/>
  <c r="Q259" i="10" s="1"/>
  <c r="D260" i="10"/>
  <c r="F260" i="10" s="1"/>
  <c r="Q260" i="10" s="1"/>
  <c r="D261" i="10"/>
  <c r="F261" i="10" s="1"/>
  <c r="Q261" i="10" s="1"/>
  <c r="D262" i="10"/>
  <c r="F262" i="10" s="1"/>
  <c r="Q262" i="10" s="1"/>
  <c r="D263" i="10"/>
  <c r="F263" i="10" s="1"/>
  <c r="Q263" i="10" s="1"/>
  <c r="D264" i="10"/>
  <c r="F264" i="10" s="1"/>
  <c r="Q264" i="10" s="1"/>
  <c r="D267" i="10"/>
  <c r="F267" i="10" s="1"/>
  <c r="Q267" i="10" s="1"/>
  <c r="D268" i="10"/>
  <c r="F268" i="10" s="1"/>
  <c r="Q268" i="10" s="1"/>
  <c r="D269" i="10"/>
  <c r="F269" i="10" s="1"/>
  <c r="Q269" i="10" s="1"/>
  <c r="D270" i="10"/>
  <c r="F270" i="10" s="1"/>
  <c r="Q270" i="10" s="1"/>
  <c r="D271" i="10"/>
  <c r="F271" i="10" s="1"/>
  <c r="Q271" i="10" s="1"/>
  <c r="D272" i="10"/>
  <c r="F272" i="10" s="1"/>
  <c r="Q272" i="10" s="1"/>
  <c r="D273" i="10"/>
  <c r="F273" i="10" s="1"/>
  <c r="Q273" i="10" s="1"/>
  <c r="D274" i="10"/>
  <c r="F274" i="10" s="1"/>
  <c r="Q274" i="10" s="1"/>
  <c r="D275" i="10"/>
  <c r="F275" i="10" s="1"/>
  <c r="Q275" i="10" s="1"/>
  <c r="D276" i="10"/>
  <c r="F276" i="10" s="1"/>
  <c r="Q276" i="10" s="1"/>
  <c r="D277" i="10"/>
  <c r="F277" i="10" s="1"/>
  <c r="Q277" i="10" s="1"/>
  <c r="D278" i="10"/>
  <c r="F278" i="10" s="1"/>
  <c r="Q278" i="10" s="1"/>
  <c r="D279" i="10"/>
  <c r="F279" i="10" s="1"/>
  <c r="Q279" i="10" s="1"/>
  <c r="D280" i="10"/>
  <c r="F280" i="10" s="1"/>
  <c r="Q280" i="10" s="1"/>
  <c r="D281" i="10"/>
  <c r="F281" i="10" s="1"/>
  <c r="Q281" i="10" s="1"/>
  <c r="D282" i="10"/>
  <c r="F282" i="10" s="1"/>
  <c r="Q282" i="10" s="1"/>
  <c r="D283" i="10"/>
  <c r="F283" i="10" s="1"/>
  <c r="Q283" i="10" s="1"/>
  <c r="D284" i="10"/>
  <c r="F284" i="10" s="1"/>
  <c r="Q284" i="10" s="1"/>
  <c r="D285" i="10"/>
  <c r="F285" i="10" s="1"/>
  <c r="Q285" i="10" s="1"/>
  <c r="D286" i="10"/>
  <c r="F286" i="10" s="1"/>
  <c r="Q286" i="10" s="1"/>
  <c r="D287" i="10"/>
  <c r="F287" i="10" s="1"/>
  <c r="Q287" i="10" s="1"/>
  <c r="D288" i="10"/>
  <c r="F288" i="10" s="1"/>
  <c r="Q288" i="10" s="1"/>
  <c r="D289" i="10"/>
  <c r="F289" i="10" s="1"/>
  <c r="Q289" i="10" s="1"/>
  <c r="D290" i="10"/>
  <c r="F290" i="10" s="1"/>
  <c r="Q290" i="10" s="1"/>
  <c r="D291" i="10"/>
  <c r="F291" i="10" s="1"/>
  <c r="Q291" i="10" s="1"/>
  <c r="D292" i="10"/>
  <c r="F292" i="10" s="1"/>
  <c r="Q292" i="10" s="1"/>
  <c r="D293" i="10"/>
  <c r="F293" i="10" s="1"/>
  <c r="Q293" i="10" s="1"/>
  <c r="D294" i="10"/>
  <c r="F294" i="10" s="1"/>
  <c r="Q294" i="10" s="1"/>
  <c r="D295" i="10"/>
  <c r="F295" i="10" s="1"/>
  <c r="Q295" i="10" s="1"/>
  <c r="D296" i="10"/>
  <c r="F296" i="10" s="1"/>
  <c r="Q296" i="10" s="1"/>
  <c r="D297" i="10"/>
  <c r="F297" i="10" s="1"/>
  <c r="Q297" i="10" s="1"/>
  <c r="D298" i="10"/>
  <c r="F298" i="10" s="1"/>
  <c r="Q298" i="10" s="1"/>
  <c r="D299" i="10"/>
  <c r="F299" i="10" s="1"/>
  <c r="Q299" i="10" s="1"/>
  <c r="D300" i="10"/>
  <c r="F300" i="10" s="1"/>
  <c r="Q300" i="10" s="1"/>
  <c r="D301" i="10"/>
  <c r="F301" i="10" s="1"/>
  <c r="Q301" i="10" s="1"/>
  <c r="D302" i="10"/>
  <c r="F302" i="10" s="1"/>
  <c r="Q302" i="10" s="1"/>
  <c r="D303" i="10"/>
  <c r="F303" i="10" s="1"/>
  <c r="Q303" i="10" s="1"/>
  <c r="D304" i="10"/>
  <c r="F304" i="10" s="1"/>
  <c r="Q304" i="10" s="1"/>
  <c r="D305" i="10"/>
  <c r="F305" i="10" s="1"/>
  <c r="Q305" i="10" s="1"/>
  <c r="D306" i="10"/>
  <c r="F306" i="10" s="1"/>
  <c r="Q306" i="10" s="1"/>
  <c r="D307" i="10"/>
  <c r="F307" i="10" s="1"/>
  <c r="Q307" i="10" s="1"/>
  <c r="D308" i="10"/>
  <c r="F308" i="10" s="1"/>
  <c r="Q308" i="10" s="1"/>
  <c r="D309" i="10"/>
  <c r="F309" i="10" s="1"/>
  <c r="Q309" i="10" s="1"/>
  <c r="D310" i="10"/>
  <c r="F310" i="10" s="1"/>
  <c r="Q310" i="10" s="1"/>
  <c r="D311" i="10"/>
  <c r="F311" i="10" s="1"/>
  <c r="Q311" i="10" s="1"/>
  <c r="D312" i="10"/>
  <c r="F312" i="10" s="1"/>
  <c r="Q312" i="10" s="1"/>
  <c r="D313" i="10"/>
  <c r="F313" i="10" s="1"/>
  <c r="Q313" i="10" s="1"/>
  <c r="D314" i="10"/>
  <c r="F314" i="10" s="1"/>
  <c r="Q314" i="10" s="1"/>
  <c r="D315" i="10"/>
  <c r="F315" i="10" s="1"/>
  <c r="Q315" i="10" s="1"/>
  <c r="D316" i="10"/>
  <c r="F316" i="10" s="1"/>
  <c r="Q316" i="10" s="1"/>
  <c r="D317" i="10"/>
  <c r="F317" i="10" s="1"/>
  <c r="Q317" i="10" s="1"/>
  <c r="D318" i="10"/>
  <c r="F318" i="10" s="1"/>
  <c r="Q318" i="10" s="1"/>
  <c r="D319" i="10"/>
  <c r="F319" i="10" s="1"/>
  <c r="Q319" i="10" s="1"/>
  <c r="D320" i="10"/>
  <c r="F320" i="10" s="1"/>
  <c r="Q320" i="10" s="1"/>
  <c r="D321" i="10"/>
  <c r="F321" i="10" s="1"/>
  <c r="Q321" i="10" s="1"/>
  <c r="D322" i="10"/>
  <c r="F322" i="10" s="1"/>
  <c r="Q322" i="10" s="1"/>
  <c r="D323" i="10"/>
  <c r="F323" i="10" s="1"/>
  <c r="Q323" i="10" s="1"/>
  <c r="D324" i="10"/>
  <c r="F324" i="10" s="1"/>
  <c r="Q324" i="10" s="1"/>
  <c r="D325" i="10"/>
  <c r="F325" i="10" s="1"/>
  <c r="Q325" i="10" s="1"/>
  <c r="D326" i="10"/>
  <c r="F326" i="10" s="1"/>
  <c r="Q326" i="10" s="1"/>
  <c r="D327" i="10"/>
  <c r="F327" i="10" s="1"/>
  <c r="Q327" i="10" s="1"/>
  <c r="D328" i="10"/>
  <c r="F328" i="10" s="1"/>
  <c r="Q328" i="10" s="1"/>
  <c r="D329" i="10"/>
  <c r="F329" i="10" s="1"/>
  <c r="Q329" i="10" s="1"/>
  <c r="D330" i="10"/>
  <c r="F330" i="10" s="1"/>
  <c r="Q330" i="10" s="1"/>
  <c r="D331" i="10"/>
  <c r="F331" i="10" s="1"/>
  <c r="Q331" i="10" s="1"/>
  <c r="D332" i="10"/>
  <c r="F332" i="10" s="1"/>
  <c r="Q332" i="10" s="1"/>
  <c r="D333" i="10"/>
  <c r="F333" i="10" s="1"/>
  <c r="Q333" i="10" s="1"/>
  <c r="D334" i="10"/>
  <c r="F334" i="10" s="1"/>
  <c r="Q334" i="10" s="1"/>
  <c r="D335" i="10"/>
  <c r="F335" i="10" s="1"/>
  <c r="Q335" i="10" s="1"/>
  <c r="D336" i="10"/>
  <c r="F336" i="10" s="1"/>
  <c r="Q336" i="10" s="1"/>
  <c r="D337" i="10"/>
  <c r="F337" i="10" s="1"/>
  <c r="Q337" i="10" s="1"/>
  <c r="D338" i="10"/>
  <c r="F338" i="10" s="1"/>
  <c r="Q338" i="10" s="1"/>
  <c r="D339" i="10"/>
  <c r="F339" i="10" s="1"/>
  <c r="Q339" i="10" s="1"/>
  <c r="D340" i="10"/>
  <c r="F340" i="10" s="1"/>
  <c r="Q340" i="10" s="1"/>
  <c r="D341" i="10"/>
  <c r="F341" i="10" s="1"/>
  <c r="Q341" i="10" s="1"/>
  <c r="D342" i="10"/>
  <c r="F342" i="10" s="1"/>
  <c r="Q342" i="10" s="1"/>
  <c r="D343" i="10"/>
  <c r="F343" i="10" s="1"/>
  <c r="Q343" i="10" s="1"/>
  <c r="D344" i="10"/>
  <c r="F344" i="10" s="1"/>
  <c r="Q344" i="10" s="1"/>
  <c r="D345" i="10"/>
  <c r="F345" i="10" s="1"/>
  <c r="Q345" i="10" s="1"/>
  <c r="D346" i="10"/>
  <c r="F346" i="10" s="1"/>
  <c r="Q346" i="10" s="1"/>
  <c r="D347" i="10"/>
  <c r="F347" i="10" s="1"/>
  <c r="Q347" i="10" s="1"/>
  <c r="D348" i="10"/>
  <c r="F348" i="10" s="1"/>
  <c r="Q348" i="10" s="1"/>
  <c r="D349" i="10"/>
  <c r="F349" i="10" s="1"/>
  <c r="Q349" i="10" s="1"/>
  <c r="D350" i="10"/>
  <c r="F350" i="10" s="1"/>
  <c r="Q350" i="10" s="1"/>
  <c r="D351" i="10"/>
  <c r="F351" i="10" s="1"/>
  <c r="Q351" i="10" s="1"/>
  <c r="D352" i="10"/>
  <c r="F352" i="10" s="1"/>
  <c r="Q352" i="10" s="1"/>
  <c r="D353" i="10"/>
  <c r="F353" i="10" s="1"/>
  <c r="Q353" i="10" s="1"/>
  <c r="D354" i="10"/>
  <c r="F354" i="10" s="1"/>
  <c r="Q354" i="10" s="1"/>
  <c r="D355" i="10"/>
  <c r="F355" i="10" s="1"/>
  <c r="Q355" i="10" s="1"/>
  <c r="D356" i="10"/>
  <c r="F356" i="10" s="1"/>
  <c r="Q356" i="10" s="1"/>
  <c r="D357" i="10"/>
  <c r="F357" i="10" s="1"/>
  <c r="Q357" i="10" s="1"/>
  <c r="D358" i="10"/>
  <c r="F358" i="10" s="1"/>
  <c r="Q358" i="10" s="1"/>
  <c r="D359" i="10"/>
  <c r="F359" i="10" s="1"/>
  <c r="Q359" i="10" s="1"/>
  <c r="D360" i="10"/>
  <c r="F360" i="10" s="1"/>
  <c r="Q360" i="10" s="1"/>
  <c r="D361" i="10"/>
  <c r="F361" i="10" s="1"/>
  <c r="Q361" i="10" s="1"/>
  <c r="D362" i="10"/>
  <c r="F362" i="10" s="1"/>
  <c r="Q362" i="10" s="1"/>
  <c r="D363" i="10"/>
  <c r="F363" i="10" s="1"/>
  <c r="Q363" i="10" s="1"/>
  <c r="D364" i="10"/>
  <c r="F364" i="10" s="1"/>
  <c r="Q364" i="10" s="1"/>
  <c r="D365" i="10"/>
  <c r="F365" i="10" s="1"/>
  <c r="Q365" i="10" s="1"/>
  <c r="D367" i="10"/>
  <c r="F367" i="10" s="1"/>
  <c r="Q367" i="10" s="1"/>
  <c r="D369" i="10"/>
  <c r="F369" i="10" s="1"/>
  <c r="Q369" i="10" s="1"/>
  <c r="D370" i="10"/>
  <c r="F370" i="10" s="1"/>
  <c r="Q370" i="10" s="1"/>
  <c r="D371" i="10"/>
  <c r="F371" i="10" s="1"/>
  <c r="Q371" i="10" s="1"/>
  <c r="D372" i="10"/>
  <c r="F372" i="10" s="1"/>
  <c r="Q372" i="10" s="1"/>
  <c r="D373" i="10"/>
  <c r="F373" i="10" s="1"/>
  <c r="Q373" i="10" s="1"/>
  <c r="D374" i="10"/>
  <c r="F374" i="10" s="1"/>
  <c r="Q374" i="10" s="1"/>
  <c r="D375" i="10"/>
  <c r="F375" i="10" s="1"/>
  <c r="Q375" i="10" s="1"/>
  <c r="D376" i="10"/>
  <c r="F376" i="10" s="1"/>
  <c r="Q376" i="10" s="1"/>
  <c r="D377" i="10"/>
  <c r="F377" i="10" s="1"/>
  <c r="Q377" i="10" s="1"/>
  <c r="D378" i="10"/>
  <c r="F378" i="10" s="1"/>
  <c r="Q378" i="10" s="1"/>
  <c r="D379" i="10"/>
  <c r="F379" i="10" s="1"/>
  <c r="Q379" i="10" s="1"/>
  <c r="D380" i="10"/>
  <c r="F380" i="10" s="1"/>
  <c r="Q380" i="10" s="1"/>
  <c r="D381" i="10"/>
  <c r="F381" i="10" s="1"/>
  <c r="Q381" i="10" s="1"/>
  <c r="D382" i="10"/>
  <c r="F382" i="10" s="1"/>
  <c r="Q382" i="10" s="1"/>
  <c r="D383" i="10"/>
  <c r="F383" i="10" s="1"/>
  <c r="Q383" i="10" s="1"/>
  <c r="D384" i="10"/>
  <c r="F384" i="10" s="1"/>
  <c r="Q384" i="10" s="1"/>
  <c r="D385" i="10"/>
  <c r="F385" i="10" s="1"/>
  <c r="Q385" i="10" s="1"/>
  <c r="D387" i="10"/>
  <c r="F387" i="10" s="1"/>
  <c r="Q387" i="10" s="1"/>
  <c r="D388" i="10"/>
  <c r="F388" i="10" s="1"/>
  <c r="Q388" i="10" s="1"/>
  <c r="D389" i="10"/>
  <c r="F389" i="10" s="1"/>
  <c r="Q389" i="10" s="1"/>
  <c r="D390" i="10"/>
  <c r="F390" i="10" s="1"/>
  <c r="Q390" i="10" s="1"/>
  <c r="D391" i="10"/>
  <c r="F391" i="10" s="1"/>
  <c r="Q391" i="10" s="1"/>
  <c r="D392" i="10"/>
  <c r="F392" i="10" s="1"/>
  <c r="Q392" i="10" s="1"/>
  <c r="D393" i="10"/>
  <c r="F393" i="10" s="1"/>
  <c r="Q393" i="10" s="1"/>
  <c r="D394" i="10"/>
  <c r="F394" i="10" s="1"/>
  <c r="Q394" i="10" s="1"/>
  <c r="D395" i="10"/>
  <c r="F395" i="10" s="1"/>
  <c r="Q395" i="10" s="1"/>
  <c r="D396" i="10"/>
  <c r="F396" i="10" s="1"/>
  <c r="Q396" i="10" s="1"/>
  <c r="D397" i="10"/>
  <c r="F397" i="10" s="1"/>
  <c r="Q397" i="10" s="1"/>
  <c r="D398" i="10"/>
  <c r="F398" i="10" s="1"/>
  <c r="Q398" i="10" s="1"/>
  <c r="D399" i="10"/>
  <c r="F399" i="10" s="1"/>
  <c r="Q399" i="10" s="1"/>
  <c r="D400" i="10"/>
  <c r="F400" i="10" s="1"/>
  <c r="Q400" i="10" s="1"/>
  <c r="D401" i="10"/>
  <c r="F401" i="10" s="1"/>
  <c r="Q401" i="10" s="1"/>
  <c r="D402" i="10"/>
  <c r="F402" i="10" s="1"/>
  <c r="Q402" i="10" s="1"/>
  <c r="D403" i="10"/>
  <c r="F403" i="10" s="1"/>
  <c r="Q403" i="10" s="1"/>
  <c r="D404" i="10"/>
  <c r="F404" i="10" s="1"/>
  <c r="Q404" i="10" s="1"/>
  <c r="D405" i="10"/>
  <c r="F405" i="10" s="1"/>
  <c r="Q405" i="10" s="1"/>
  <c r="D406" i="10"/>
  <c r="F406" i="10" s="1"/>
  <c r="Q406" i="10" s="1"/>
  <c r="D407" i="10"/>
  <c r="F407" i="10" s="1"/>
  <c r="Q407" i="10" s="1"/>
  <c r="D408" i="10"/>
  <c r="F408" i="10" s="1"/>
  <c r="Q408" i="10" s="1"/>
  <c r="D409" i="10"/>
  <c r="F409" i="10" s="1"/>
  <c r="Q409" i="10" s="1"/>
  <c r="D410" i="10"/>
  <c r="F410" i="10" s="1"/>
  <c r="Q410" i="10" s="1"/>
  <c r="D411" i="10"/>
  <c r="F411" i="10" s="1"/>
  <c r="Q411" i="10" s="1"/>
  <c r="D412" i="10"/>
  <c r="F412" i="10" s="1"/>
  <c r="Q412" i="10" s="1"/>
  <c r="D413" i="10"/>
  <c r="F413" i="10" s="1"/>
  <c r="Q413" i="10" s="1"/>
  <c r="D414" i="10"/>
  <c r="F414" i="10" s="1"/>
  <c r="Q414" i="10" s="1"/>
  <c r="D415" i="10"/>
  <c r="F415" i="10" s="1"/>
  <c r="Q415" i="10" s="1"/>
  <c r="D416" i="10"/>
  <c r="F416" i="10" s="1"/>
  <c r="Q416" i="10" s="1"/>
  <c r="D417" i="10"/>
  <c r="F417" i="10" s="1"/>
  <c r="Q417" i="10" s="1"/>
  <c r="D418" i="10"/>
  <c r="F418" i="10" s="1"/>
  <c r="Q418" i="10" s="1"/>
  <c r="D419" i="10"/>
  <c r="F419" i="10" s="1"/>
  <c r="Q419" i="10" s="1"/>
  <c r="D420" i="10"/>
  <c r="F420" i="10" s="1"/>
  <c r="Q420" i="10" s="1"/>
  <c r="D421" i="10"/>
  <c r="F421" i="10" s="1"/>
  <c r="Q421" i="10" s="1"/>
  <c r="D422" i="10"/>
  <c r="F422" i="10" s="1"/>
  <c r="Q422" i="10" s="1"/>
  <c r="D423" i="10"/>
  <c r="F423" i="10" s="1"/>
  <c r="Q423" i="10" s="1"/>
  <c r="D424" i="10"/>
  <c r="F424" i="10" s="1"/>
  <c r="Q424" i="10" s="1"/>
  <c r="D425" i="10"/>
  <c r="F425" i="10" s="1"/>
  <c r="Q425" i="10" s="1"/>
  <c r="D426" i="10"/>
  <c r="F426" i="10" s="1"/>
  <c r="Q426" i="10" s="1"/>
  <c r="D427" i="10"/>
  <c r="F427" i="10" s="1"/>
  <c r="Q427" i="10" s="1"/>
  <c r="D428" i="10"/>
  <c r="F428" i="10" s="1"/>
  <c r="Q428" i="10" s="1"/>
  <c r="D429" i="10"/>
  <c r="F429" i="10" s="1"/>
  <c r="Q429" i="10" s="1"/>
  <c r="D430" i="10"/>
  <c r="F430" i="10" s="1"/>
  <c r="Q430" i="10" s="1"/>
  <c r="D431" i="10"/>
  <c r="F431" i="10" s="1"/>
  <c r="Q431" i="10" s="1"/>
  <c r="D432" i="10"/>
  <c r="F432" i="10" s="1"/>
  <c r="Q432" i="10" s="1"/>
  <c r="D433" i="10"/>
  <c r="F433" i="10" s="1"/>
  <c r="Q433" i="10" s="1"/>
  <c r="D434" i="10"/>
  <c r="F434" i="10" s="1"/>
  <c r="Q434" i="10" s="1"/>
  <c r="D435" i="10"/>
  <c r="F435" i="10" s="1"/>
  <c r="Q435" i="10" s="1"/>
  <c r="D436" i="10"/>
  <c r="F436" i="10" s="1"/>
  <c r="Q436" i="10" s="1"/>
  <c r="D437" i="10"/>
  <c r="F437" i="10" s="1"/>
  <c r="Q437" i="10" s="1"/>
  <c r="D438" i="10"/>
  <c r="F438" i="10" s="1"/>
  <c r="Q438" i="10" s="1"/>
  <c r="D439" i="10"/>
  <c r="F439" i="10" s="1"/>
  <c r="Q439" i="10" s="1"/>
  <c r="D440" i="10"/>
  <c r="F440" i="10" s="1"/>
  <c r="Q440" i="10" s="1"/>
  <c r="D441" i="10"/>
  <c r="F441" i="10" s="1"/>
  <c r="Q441" i="10" s="1"/>
  <c r="D442" i="10"/>
  <c r="F442" i="10" s="1"/>
  <c r="Q442" i="10" s="1"/>
  <c r="D443" i="10"/>
  <c r="F443" i="10" s="1"/>
  <c r="Q443" i="10" s="1"/>
  <c r="D444" i="10"/>
  <c r="F444" i="10" s="1"/>
  <c r="Q444" i="10" s="1"/>
  <c r="D445" i="10"/>
  <c r="F445" i="10" s="1"/>
  <c r="Q445" i="10" s="1"/>
  <c r="D446" i="10"/>
  <c r="F446" i="10" s="1"/>
  <c r="Q446" i="10" s="1"/>
  <c r="D447" i="10"/>
  <c r="F447" i="10" s="1"/>
  <c r="Q447" i="10" s="1"/>
  <c r="D448" i="10"/>
  <c r="F448" i="10" s="1"/>
  <c r="Q448" i="10" s="1"/>
  <c r="D449" i="10"/>
  <c r="F449" i="10" s="1"/>
  <c r="Q449" i="10" s="1"/>
  <c r="D450" i="10"/>
  <c r="F450" i="10" s="1"/>
  <c r="Q450" i="10" s="1"/>
  <c r="D451" i="10"/>
  <c r="F451" i="10" s="1"/>
  <c r="Q451" i="10" s="1"/>
  <c r="D452" i="10"/>
  <c r="F452" i="10" s="1"/>
  <c r="Q452" i="10" s="1"/>
  <c r="D453" i="10"/>
  <c r="F453" i="10" s="1"/>
  <c r="Q453" i="10" s="1"/>
  <c r="D454" i="10"/>
  <c r="F454" i="10" s="1"/>
  <c r="Q454" i="10" s="1"/>
  <c r="D456" i="10"/>
  <c r="F456" i="10" s="1"/>
  <c r="Q456" i="10" s="1"/>
  <c r="D457" i="10"/>
  <c r="F457" i="10" s="1"/>
  <c r="Q457" i="10" s="1"/>
  <c r="D458" i="10"/>
  <c r="F458" i="10" s="1"/>
  <c r="Q458" i="10" s="1"/>
  <c r="D95" i="10"/>
  <c r="F95" i="10" s="1"/>
  <c r="D368" i="10"/>
  <c r="F368" i="10" s="1"/>
  <c r="Q368" i="10" s="1"/>
  <c r="D98" i="10" l="1"/>
  <c r="F98" i="10" s="1"/>
  <c r="D265" i="10"/>
  <c r="F265" i="10" s="1"/>
  <c r="D25" i="10"/>
  <c r="F25" i="10" s="1"/>
  <c r="D41" i="10"/>
  <c r="F41" i="10" s="1"/>
  <c r="D55" i="10"/>
  <c r="F55" i="10" s="1"/>
  <c r="D163" i="10"/>
  <c r="F163" i="10" s="1"/>
  <c r="D183" i="10"/>
  <c r="F183" i="10" s="1"/>
  <c r="D23" i="10"/>
  <c r="F23" i="10" s="1"/>
  <c r="D455" i="10"/>
  <c r="F455" i="10" s="1"/>
  <c r="D386" i="10"/>
  <c r="F386" i="10" s="1"/>
  <c r="D266" i="10"/>
  <c r="F266" i="10" s="1"/>
  <c r="D94" i="10"/>
  <c r="F94" i="10" s="1"/>
  <c r="D366" i="10"/>
  <c r="F366" i="10" s="1"/>
  <c r="Q366" i="10" s="1"/>
  <c r="D20" i="10" l="1"/>
  <c r="F20" i="10" s="1"/>
  <c r="D162" i="10"/>
  <c r="F162" i="10" s="1"/>
  <c r="D27" i="10" l="1"/>
  <c r="F27" i="10" s="1"/>
  <c r="D161" i="10"/>
  <c r="F161" i="10" s="1"/>
  <c r="D21" i="10"/>
  <c r="F21" i="10" s="1"/>
  <c r="D19" i="10" l="1"/>
  <c r="N55" i="10" l="1"/>
  <c r="N41" i="10"/>
  <c r="N29" i="10"/>
  <c r="N183" i="10"/>
  <c r="N163" i="10"/>
  <c r="N98" i="10"/>
  <c r="N95" i="10"/>
  <c r="N85" i="10"/>
  <c r="N82" i="10"/>
  <c r="N94" i="10" l="1"/>
  <c r="N162" i="10"/>
  <c r="N28" i="10"/>
  <c r="N27" i="10" l="1"/>
  <c r="N20" i="10" s="1"/>
  <c r="N266" i="10" l="1"/>
  <c r="N265" i="10" s="1"/>
  <c r="N161" i="10" s="1"/>
  <c r="N21" i="10" s="1"/>
  <c r="L163" i="10"/>
  <c r="N455" i="10"/>
  <c r="N25" i="10" s="1"/>
  <c r="L455" i="10"/>
  <c r="L25" i="10" s="1"/>
  <c r="L183" i="10"/>
  <c r="L55" i="10"/>
  <c r="L95" i="10"/>
  <c r="J95" i="10"/>
  <c r="N386" i="10"/>
  <c r="N23" i="10" s="1"/>
  <c r="L386" i="10"/>
  <c r="L23" i="10" s="1"/>
  <c r="J386" i="10"/>
  <c r="L266" i="10"/>
  <c r="L265" i="10" s="1"/>
  <c r="J266" i="10"/>
  <c r="J183" i="10"/>
  <c r="J163" i="10"/>
  <c r="L98" i="10"/>
  <c r="J98" i="10"/>
  <c r="L85" i="10"/>
  <c r="J85" i="10"/>
  <c r="L82" i="10"/>
  <c r="J82" i="10"/>
  <c r="J55" i="10"/>
  <c r="L41" i="10"/>
  <c r="J41" i="10"/>
  <c r="L29" i="10"/>
  <c r="J29" i="10"/>
  <c r="R41" i="10" l="1"/>
  <c r="H41" i="10"/>
  <c r="Q41" i="10" s="1"/>
  <c r="R85" i="10"/>
  <c r="H85" i="10"/>
  <c r="Q85" i="10" s="1"/>
  <c r="S163" i="10"/>
  <c r="R163" i="10"/>
  <c r="H163" i="10"/>
  <c r="Q163" i="10" s="1"/>
  <c r="J23" i="10"/>
  <c r="S386" i="10"/>
  <c r="R386" i="10"/>
  <c r="H386" i="10"/>
  <c r="Q386" i="10" s="1"/>
  <c r="R95" i="10"/>
  <c r="H95" i="10"/>
  <c r="Q95" i="10" s="1"/>
  <c r="R29" i="10"/>
  <c r="H29" i="10"/>
  <c r="Q29" i="10" s="1"/>
  <c r="R55" i="10"/>
  <c r="H55" i="10"/>
  <c r="Q55" i="10" s="1"/>
  <c r="S183" i="10"/>
  <c r="R183" i="10"/>
  <c r="H183" i="10"/>
  <c r="Q183" i="10" s="1"/>
  <c r="R82" i="10"/>
  <c r="H82" i="10"/>
  <c r="Q82" i="10" s="1"/>
  <c r="S98" i="10"/>
  <c r="R98" i="10"/>
  <c r="H98" i="10"/>
  <c r="Q98" i="10" s="1"/>
  <c r="J265" i="10"/>
  <c r="S266" i="10"/>
  <c r="R266" i="10"/>
  <c r="H266" i="10"/>
  <c r="Q266" i="10" s="1"/>
  <c r="J25" i="10"/>
  <c r="S455" i="10"/>
  <c r="R455" i="10"/>
  <c r="H455" i="10"/>
  <c r="Q455" i="10" s="1"/>
  <c r="N19" i="10"/>
  <c r="L162" i="10"/>
  <c r="L161" i="10" s="1"/>
  <c r="L21" i="10" s="1"/>
  <c r="J28" i="10"/>
  <c r="L28" i="10"/>
  <c r="L94" i="10"/>
  <c r="J162" i="10"/>
  <c r="S25" i="10" l="1"/>
  <c r="R25" i="10"/>
  <c r="H25" i="10"/>
  <c r="Q25" i="10" s="1"/>
  <c r="S28" i="10"/>
  <c r="R28" i="10"/>
  <c r="H28" i="10"/>
  <c r="Q28" i="10" s="1"/>
  <c r="S23" i="10"/>
  <c r="R23" i="10"/>
  <c r="H23" i="10"/>
  <c r="Q23" i="10" s="1"/>
  <c r="R265" i="10"/>
  <c r="S265" i="10"/>
  <c r="H265" i="10"/>
  <c r="Q265" i="10" s="1"/>
  <c r="J161" i="10"/>
  <c r="S162" i="10"/>
  <c r="R162" i="10"/>
  <c r="H162" i="10"/>
  <c r="Q162" i="10" s="1"/>
  <c r="L27" i="10"/>
  <c r="L20" i="10" s="1"/>
  <c r="L19" i="10" s="1"/>
  <c r="J21" i="10" l="1"/>
  <c r="R161" i="10"/>
  <c r="S161" i="10"/>
  <c r="H161" i="10"/>
  <c r="Q161" i="10" s="1"/>
  <c r="S21" i="10" l="1"/>
  <c r="R21" i="10"/>
  <c r="H21" i="10"/>
  <c r="Q21" i="10" s="1"/>
  <c r="F19" i="10"/>
  <c r="B18" i="10" l="1"/>
  <c r="C18" i="10" s="1"/>
  <c r="D18" i="10" s="1"/>
  <c r="E18" i="10" s="1"/>
  <c r="F18" i="10" s="1"/>
  <c r="J94" i="10"/>
  <c r="J27" i="10" l="1"/>
  <c r="S94" i="10"/>
  <c r="R94" i="10"/>
  <c r="H94" i="10"/>
  <c r="Q94" i="10" s="1"/>
  <c r="J20" i="10" l="1"/>
  <c r="S27" i="10"/>
  <c r="R27" i="10"/>
  <c r="H27" i="10"/>
  <c r="Q27" i="10" s="1"/>
  <c r="R20" i="10" l="1"/>
  <c r="S20" i="10"/>
  <c r="H20" i="10"/>
  <c r="Q20" i="10" s="1"/>
  <c r="J19" i="10"/>
  <c r="S19" i="10" l="1"/>
  <c r="R19" i="10"/>
  <c r="H19" i="10"/>
  <c r="Q19" i="10" s="1"/>
</calcChain>
</file>

<file path=xl/sharedStrings.xml><?xml version="1.0" encoding="utf-8"?>
<sst xmlns="http://schemas.openxmlformats.org/spreadsheetml/2006/main" count="1797" uniqueCount="908">
  <si>
    <t>к приказу Минэнерго России</t>
  </si>
  <si>
    <t>Идентификатор инвестиционного проекта</t>
  </si>
  <si>
    <t>Причины отклонений</t>
  </si>
  <si>
    <t>%</t>
  </si>
  <si>
    <t>План</t>
  </si>
  <si>
    <t>Факт</t>
  </si>
  <si>
    <t xml:space="preserve"> Наименование инвестиционного проекта (группы инвестиционных проектов)</t>
  </si>
  <si>
    <t xml:space="preserve">Всего </t>
  </si>
  <si>
    <t>Номер группы инвестиционных проектов</t>
  </si>
  <si>
    <t xml:space="preserve">          полное наименование субъекта электроэнергетики</t>
  </si>
  <si>
    <t>I квартал</t>
  </si>
  <si>
    <t>II квартал</t>
  </si>
  <si>
    <t>III квартал</t>
  </si>
  <si>
    <t>IV квартал</t>
  </si>
  <si>
    <t xml:space="preserve">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</si>
  <si>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ВСЕГО по инвестиционной программе, в том числе:</t>
  </si>
  <si>
    <t>1.1</t>
  </si>
  <si>
    <t>1.1.1</t>
  </si>
  <si>
    <t>1.1.1.1</t>
  </si>
  <si>
    <t>1.1.1.2</t>
  </si>
  <si>
    <t>1.1.1.3</t>
  </si>
  <si>
    <t>1.1.2</t>
  </si>
  <si>
    <t>1.1.3</t>
  </si>
  <si>
    <t>1.2</t>
  </si>
  <si>
    <t>1.2.1</t>
  </si>
  <si>
    <t>1.2.1.1</t>
  </si>
  <si>
    <t>1.2.1.2</t>
  </si>
  <si>
    <t>1.2.2</t>
  </si>
  <si>
    <t>1.2.3</t>
  </si>
  <si>
    <t>1.2.3.1</t>
  </si>
  <si>
    <t>1.2.3.2</t>
  </si>
  <si>
    <t>1.2.3.3</t>
  </si>
  <si>
    <t>1.2.3.4</t>
  </si>
  <si>
    <t>1.2.3.5</t>
  </si>
  <si>
    <t>1.2.3.6</t>
  </si>
  <si>
    <t>1.2.3.7</t>
  </si>
  <si>
    <t>1.3</t>
  </si>
  <si>
    <t>1.4</t>
  </si>
  <si>
    <t>1.5</t>
  </si>
  <si>
    <t>1.6</t>
  </si>
  <si>
    <t>1.1.2.1</t>
  </si>
  <si>
    <t>1.1.2.2</t>
  </si>
  <si>
    <t>Отклонение от плана финансирования по итогам отчетного периода</t>
  </si>
  <si>
    <t>Приложение  № 10</t>
  </si>
  <si>
    <t>от « 25 » апреля 2018 г. № 320</t>
  </si>
  <si>
    <t xml:space="preserve">Оценка полной стоимости инвестиционного проекта  в прогнозных ценах соответствующих лет, млн. рублей (с НДС) </t>
  </si>
  <si>
    <t xml:space="preserve">Остаток финансирования капитальных вложений 
на  конец отчетного периода в прогнозных ценах соответствующих лет,  млн. рублей (с НДС) </t>
  </si>
  <si>
    <t>млн. рублей
 (с НДС)</t>
  </si>
  <si>
    <t>0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</si>
  <si>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</si>
  <si>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</si>
  <si>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</si>
  <si>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</si>
  <si>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</si>
  <si>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</si>
  <si>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</si>
  <si>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</si>
  <si>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</si>
  <si>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</si>
  <si>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</si>
  <si>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</si>
  <si>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</si>
  <si>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</si>
  <si>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</si>
  <si>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</si>
  <si>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</si>
  <si>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</si>
  <si>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</si>
  <si>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</si>
  <si>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</si>
  <si>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</si>
  <si>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</si>
  <si>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</si>
  <si>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</si>
  <si>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</si>
  <si>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</si>
  <si>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</si>
  <si>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</si>
  <si>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</si>
  <si>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</si>
  <si>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</si>
  <si>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</si>
  <si>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</si>
  <si>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</si>
  <si>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</si>
  <si>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</si>
  <si>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</si>
  <si>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</si>
  <si>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</si>
  <si>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</si>
  <si>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</si>
  <si>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</si>
  <si>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0,22 (0,4) кВ, всего, в том числе:</t>
  </si>
  <si>
    <t>Установка приборов учета, класс напряжения 6 (10) кВ, всего, в том числе: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</si>
  <si>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</si>
  <si>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</si>
  <si>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</si>
  <si>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</si>
  <si>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</si>
  <si>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</si>
  <si>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</si>
  <si>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</si>
  <si>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</si>
  <si>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</si>
  <si>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</si>
  <si>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</si>
  <si>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</si>
  <si>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</si>
  <si>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</si>
  <si>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</si>
  <si>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</si>
  <si>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</si>
  <si>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</si>
  <si>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</si>
  <si>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</si>
  <si>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</si>
  <si>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</si>
  <si>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</si>
  <si>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</si>
  <si>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I_18/1.1.4</t>
  </si>
  <si>
    <t>Установка устройств охранной сигнализации в ТП,РП (30шт.)</t>
  </si>
  <si>
    <t>E_18/1.3.11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</si>
  <si>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</si>
  <si>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</si>
  <si>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</si>
  <si>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</si>
  <si>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</si>
  <si>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</si>
  <si>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</si>
  <si>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</si>
  <si>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</si>
  <si>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</si>
  <si>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</si>
  <si>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</si>
  <si>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ТП- 672  (7шт.)</t>
  </si>
  <si>
    <t>E_18/1.3.3.5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</si>
  <si>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</si>
  <si>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</si>
  <si>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</si>
  <si>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</si>
  <si>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</si>
  <si>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</si>
  <si>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</si>
  <si>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</si>
  <si>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</si>
  <si>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</si>
  <si>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</si>
  <si>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</si>
  <si>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</si>
  <si>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</si>
  <si>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</si>
  <si>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</si>
  <si>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</si>
  <si>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</si>
  <si>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</si>
  <si>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ТП-865 (3шт.)</t>
  </si>
  <si>
    <t>E_18/1.3.7.1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</si>
  <si>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</si>
  <si>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</si>
  <si>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</si>
  <si>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</si>
  <si>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</si>
  <si>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</si>
  <si>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</si>
  <si>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</si>
  <si>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</si>
  <si>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</si>
  <si>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</si>
  <si>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</si>
  <si>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</si>
  <si>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</si>
  <si>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</si>
  <si>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</si>
  <si>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</si>
  <si>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</si>
  <si>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</si>
  <si>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</si>
  <si>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</si>
  <si>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</si>
  <si>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</si>
  <si>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</si>
  <si>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</si>
  <si>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</si>
  <si>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</si>
  <si>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</si>
  <si>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</si>
  <si>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</si>
  <si>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</si>
  <si>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</si>
  <si>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</si>
  <si>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</si>
  <si>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</si>
  <si>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</si>
  <si>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</si>
  <si>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</si>
  <si>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</si>
  <si>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</si>
  <si>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</si>
  <si>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</si>
  <si>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</si>
  <si>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</si>
  <si>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</si>
  <si>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ТП-824 - ЦТП (протяженность по трассе 0,104 км)</t>
  </si>
  <si>
    <t>E_18/1.1.2.12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</si>
  <si>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</si>
  <si>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</si>
  <si>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</si>
  <si>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</si>
  <si>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</si>
  <si>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</si>
  <si>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</si>
  <si>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</si>
  <si>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</si>
  <si>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</si>
  <si>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</si>
  <si>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</si>
  <si>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</si>
  <si>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</si>
  <si>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</si>
  <si>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</si>
  <si>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</si>
  <si>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</si>
  <si>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</si>
  <si>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Установка автоматизированной информационно-измерительной системы контроля учета электрической энергии в РП (2шт.)</t>
  </si>
  <si>
    <t>E_18/2.2.3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</si>
  <si>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</si>
  <si>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</si>
  <si>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</si>
  <si>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</si>
  <si>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</si>
  <si>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</si>
  <si>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</si>
  <si>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</si>
  <si>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</si>
  <si>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</si>
  <si>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</si>
  <si>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</si>
  <si>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</si>
  <si>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I_18/2.2.6.8</t>
  </si>
  <si>
    <t>E_18/1.3.12.1</t>
  </si>
  <si>
    <t>E_18/1.3.12.2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</si>
  <si>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</si>
  <si>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</si>
  <si>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</si>
  <si>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</si>
  <si>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</si>
  <si>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</si>
  <si>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</si>
  <si>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</si>
  <si>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ВЛ-0,4 кВ  от ТП- 396 (протяженность по трассе 4,02 км)</t>
  </si>
  <si>
    <t>I_18/1.1.1.6</t>
  </si>
  <si>
    <t>Реконструкция ВЛ-0,4кВ ТП-932 (протяженностью по трассе 0,138 км)</t>
  </si>
  <si>
    <t>Реконструкция ВЛ-0,4кВ РП-39 (протяженностью по трассе 0,035 км)</t>
  </si>
  <si>
    <t>Реконструкция ВЛ-0,4кВ ТП-293 (протяженностью по трассе 0,130 км)</t>
  </si>
  <si>
    <t>Реконструкция ВЛ-0,4кВ ТП-1103 (протяженностью по трассе 0,058 км)</t>
  </si>
  <si>
    <t>Реконструкция ВЛ-0,4кВ ТП-371 (протяженностью по трассе 0,364 км)</t>
  </si>
  <si>
    <t>Реконструкция ВЛ-0,4кВ ТП-35 (протяженностью по трассе 0,146 км)</t>
  </si>
  <si>
    <t>Реконструкция ВЛ-0,4кВ ТП-826 (протяженностью по трассе 0,048км)</t>
  </si>
  <si>
    <t>Реконструкция ВЛ-0,4кВ ТП-1622 (протяженностью по трассе 0,328 км)ТП-1622</t>
  </si>
  <si>
    <t>Реконструкция ВЛ-0,4кВ ТП-169 (протяженностью по трассе 0,164 км)</t>
  </si>
  <si>
    <t>Реконструкция ВЛ-0,4кВ ТП-823 (протяженностью по трассе 0,052км)</t>
  </si>
  <si>
    <t>Реконструкция ВЛ-0,4кВ ТП-356 (протяженностью по трассе 0,076 км)</t>
  </si>
  <si>
    <t>I_18/1.1.А.</t>
  </si>
  <si>
    <t>I_18/1.1.1.А.</t>
  </si>
  <si>
    <t>I_18/1.1.2.А.</t>
  </si>
  <si>
    <t>I_18/1.1.3.А.</t>
  </si>
  <si>
    <t>I_18/1.1.4.А.</t>
  </si>
  <si>
    <t>I_18/1.1.5.А.</t>
  </si>
  <si>
    <t xml:space="preserve">Реконструкция КЛ 0,4 кВ ТП-384 до опоры №1 в ст. ул.Сухумская (протяженность по трассе 0,027км) </t>
  </si>
  <si>
    <t>Реконструкция КЛ 0,4 кВ ТП-191 до опоры №1 в ст. ул.20 лет Октября (протяженность по трассе 0,072км)</t>
  </si>
  <si>
    <t>Реконструкция КЛ 0,4 кВ ТП-471 - ж/д 36 пр. Революции (протяженность по трассе 0,072км)</t>
  </si>
  <si>
    <t>Реконструкция КЛ 0,4 кВ ТП-708 - до нежилого помещения  ул.Новосибирская,19 (протяженность по трассе 0,088 км)</t>
  </si>
  <si>
    <t>E_18/1.1.2.13</t>
  </si>
  <si>
    <t>E_18/1.1.2.14</t>
  </si>
  <si>
    <t>E_18/1.1.2.15</t>
  </si>
  <si>
    <t>E_18/1.1.2.16</t>
  </si>
  <si>
    <t>I_18/1.1.3.17</t>
  </si>
  <si>
    <t>I_18/1.1.3.18</t>
  </si>
  <si>
    <t>I_18/1.1.3.19</t>
  </si>
  <si>
    <t>Реконструкция КЛ 6,10кВ РП-50 - ТП-1051 (протяженность по трассе 0,007км)</t>
  </si>
  <si>
    <t>Реконструкция КЛ 6,10кВ  ТП-108 - ТП-408 (протяженность по трассе 0,046 км)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</si>
  <si>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</si>
  <si>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</si>
  <si>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вакуумных выключатели  в РП-46 (6шт.)</t>
  </si>
  <si>
    <t>H_17/1.3.3.7</t>
  </si>
  <si>
    <t>Замена масляных выключателей на  вакуумных выключатели  в РП-44 (10шт.)</t>
  </si>
  <si>
    <t>H_17/1.3.3.6</t>
  </si>
  <si>
    <t>Реконструкция высоковольтного оборудования (замена трансформаторов 1х400) ТП-269</t>
  </si>
  <si>
    <t>Реконструкция высоковольтного оборудования (замена трансформаторов 1х400) ТП-1366</t>
  </si>
  <si>
    <t>Реконструкция высоковольтного оборудования (замена трансформаторов 1х400) ТП-12</t>
  </si>
  <si>
    <t>Реконструкция высоковольтного оборудования (замена трансформаторов 1х400) ТП-249</t>
  </si>
  <si>
    <t>Реконструкция высоковольтного оборудования (замена трансформаторов 1х400) ТП-578</t>
  </si>
  <si>
    <t>Реконструкция высоковольтного оборудования (замена трансформаторов 1х400) ТП-90</t>
  </si>
  <si>
    <t>Реконструкция высоковольтного оборудования (замена трансформаторов 1х400) ТП-371</t>
  </si>
  <si>
    <t>Реконструкция высоковольтного оборудования (замена трансформаторов 1х400) ТП-1609</t>
  </si>
  <si>
    <t>Реконструкция высоковольтного оборудования (замена трансформаторов 1х400) ТП-1024</t>
  </si>
  <si>
    <t>Реконструкция высоковольтного оборудования (замена трансформаторов 1х400) ТП-1080</t>
  </si>
  <si>
    <t>Реконструкция высоковольтного оборудования (замена трансформаторов 1х400) ТП-118</t>
  </si>
  <si>
    <t>Реконструкция высоковольтного оборудования (замена трансформаторов 1х400) ТП-542</t>
  </si>
  <si>
    <t>I_18/1.3.5.3</t>
  </si>
  <si>
    <t>I_18/1.3.5.4</t>
  </si>
  <si>
    <t>I_18/1.3.5.5</t>
  </si>
  <si>
    <t>I_18/1.3.5.6</t>
  </si>
  <si>
    <t>I_18/1.3.5.7</t>
  </si>
  <si>
    <t>I_18/1.3.5.8</t>
  </si>
  <si>
    <t>I_18/1.3.5.9</t>
  </si>
  <si>
    <t>I_18/1.3.5.10</t>
  </si>
  <si>
    <t>I_18/1.3.5.11</t>
  </si>
  <si>
    <t>I_18/1.3.5.12</t>
  </si>
  <si>
    <t>I_18/1.3.5.13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</si>
  <si>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</si>
  <si>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</si>
  <si>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Реконструкция высоковольтного оборудования (замена трансформаторов 1х630) в ТП-1869</t>
  </si>
  <si>
    <t>Реконструкция высоковольтного оборудования (замена трансформаторов 1х630) в ТП-14А</t>
  </si>
  <si>
    <t>Реконструкция высоковольтного оборудования (замена трансформаторов 1х630) в ТП-1888</t>
  </si>
  <si>
    <t>I_18/1.3.5.14</t>
  </si>
  <si>
    <t>I_18/1.3.5.15</t>
  </si>
  <si>
    <t>I_18/1.3.5.16</t>
  </si>
  <si>
    <t>I_18/1.3.5.17</t>
  </si>
  <si>
    <t>I_18/1.3.5.18</t>
  </si>
  <si>
    <t>I_18/1.3.5.19</t>
  </si>
  <si>
    <t>I_18/1.3.5.20</t>
  </si>
  <si>
    <t>I_18/1.3.5.21</t>
  </si>
  <si>
    <t>I_18/1.3.7.А.</t>
  </si>
  <si>
    <t>Прокладка 2КЛ-10 кВ  от ПС-12 до РП-17(усиление ф.12,ф.25) (протяженность по трассе 9,30км)</t>
  </si>
  <si>
    <t>G_16/2.1.1</t>
  </si>
  <si>
    <t>Прокладка КЛ от ТП-359 до ТП-КНС-2 (протяженность по трассе 0,30км)</t>
  </si>
  <si>
    <t>H_17/2.1.3.2</t>
  </si>
  <si>
    <t>Прокладка КЛ от ТП-1256 до места соед. С КЛ в сторону ТП-676 (протяженность по трассе 1,10км)</t>
  </si>
  <si>
    <t>H_17/2.1.3.1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</si>
  <si>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</si>
  <si>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</si>
  <si>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H_17/2.1.1</t>
  </si>
  <si>
    <t>Реконструкция ВЛ-0,4кВ ТП-182 (протяженностью по трассе 1,128 км)</t>
  </si>
  <si>
    <t>Монтаж ВЛ-0,4кВ на СИП  (протяженностю по трассе 1,9 км)</t>
  </si>
  <si>
    <t>Реконструкция ВЛ-0,4кВ ТП-1795, пер. Хуторской, д. 4</t>
  </si>
  <si>
    <t>I_18/1.1.6.А.</t>
  </si>
  <si>
    <t>I_18/1.1.7.А.</t>
  </si>
  <si>
    <t>I_18/1.1.8.А.</t>
  </si>
  <si>
    <t>I_18/1.1.9.А.</t>
  </si>
  <si>
    <t>I_18/1.2.0.А.</t>
  </si>
  <si>
    <t>I_18/1.2.1.А.</t>
  </si>
  <si>
    <t>I_18/1.2.2.А.</t>
  </si>
  <si>
    <t>Реконструкция КЛ 0,4 кВ ТП-232</t>
  </si>
  <si>
    <t>Реконструкция КЛ 0,4 кВ ТП-224Н - ул. Чайковского, Щ.1</t>
  </si>
  <si>
    <t>Реконструкция КЛ 0,4 кВ ТП-10</t>
  </si>
  <si>
    <t>Реконструкция КЛ 0,4 кВТП-1177, ТП-1285</t>
  </si>
  <si>
    <t>Реконструкция КЛ 0,4 кВ  от ТП-811 - ул. Димитрова, 79 щ. 1 (протяженностью по трассе 0,24км)</t>
  </si>
  <si>
    <t>E_19/1.1.2.1</t>
  </si>
  <si>
    <t>E_18/1.1.2.17</t>
  </si>
  <si>
    <t>E_18/1.1.2.18</t>
  </si>
  <si>
    <t>E_18/1.1.2.19</t>
  </si>
  <si>
    <t>E_18/1.1.2.21</t>
  </si>
  <si>
    <t>I_18/1.1.3.20</t>
  </si>
  <si>
    <t>Реконструкция КЛ 6,10кВ РП-7 ТП-20 (до муфты)</t>
  </si>
  <si>
    <t>E_18/1.2.2</t>
  </si>
  <si>
    <t>E_18/1.2.3</t>
  </si>
  <si>
    <t>E_18/1.2.4</t>
  </si>
  <si>
    <t>E_18/1.2.5</t>
  </si>
  <si>
    <t>E_18/1.2.6</t>
  </si>
  <si>
    <t>E_18/1.2.7</t>
  </si>
  <si>
    <t>E_18/1.2.8</t>
  </si>
  <si>
    <t>E_18/1.2.9</t>
  </si>
  <si>
    <t>E_18/1.2.10</t>
  </si>
  <si>
    <t>E_18/1.2.11</t>
  </si>
  <si>
    <t>E_18/1.2.12</t>
  </si>
  <si>
    <t>E_18/1.2.13</t>
  </si>
  <si>
    <t>E_18/1.2.14</t>
  </si>
  <si>
    <t>E_18/1.2.15</t>
  </si>
  <si>
    <t>Установка устройств  телемеханики в РП-42</t>
  </si>
  <si>
    <t>Установка устройств  телемеханики в РП-74</t>
  </si>
  <si>
    <t>Установка устройств  телемеханики в РП-60</t>
  </si>
  <si>
    <t>Установка устройств  телемеханики в РП-44</t>
  </si>
  <si>
    <t>E_17/1.2.2</t>
  </si>
  <si>
    <t>E_17/1.2.3</t>
  </si>
  <si>
    <t>E_17/1.2.4</t>
  </si>
  <si>
    <t>E_17/1.2.5</t>
  </si>
  <si>
    <t>Установка устройств  телемеханики в  БКРП-95 выполнение АСДУ 7этап</t>
  </si>
  <si>
    <t>Установка устройств  телемеханики в  БКРП-96 выполнение АСДУ 7этап</t>
  </si>
  <si>
    <t>Установка устройств  телемеханики в  РП-48 выполнение АСДУ 7этап</t>
  </si>
  <si>
    <t>Установка устройств  телемеханики в  РП-50 выполнение АСДУ 7этап</t>
  </si>
  <si>
    <t>Установка устройств  телемеханики в  РП-76 выполнение АСДУ 7этап</t>
  </si>
  <si>
    <t>Установка устройств  телемеханики в РП-77 выполнение АСДУ 7этап</t>
  </si>
  <si>
    <t>Установка устройств  телемеханики в  РП-90 выполнение АСДУ 7этап</t>
  </si>
  <si>
    <t>Установка устройств  телемеханики в РП-92 выполнение АСДУ 7этап</t>
  </si>
  <si>
    <t>Установка устройств  телемеханики в  ТП-805 выполнение АСДУ 7этап</t>
  </si>
  <si>
    <t>Установка устройств  телемеханики в  РП-30 создание АСДУ 5 этап</t>
  </si>
  <si>
    <t xml:space="preserve">Установка устройств  телемеханики в  РП-46 6 этап часть 2модернизация АСДУ </t>
  </si>
  <si>
    <t xml:space="preserve">Установка устройств  телемеханики в  РП-53 6 этап часть 2 модернизация АСДУ </t>
  </si>
  <si>
    <t>Установка устройств  телемеханики в  РП-86 создание АСДУ 5 этап (взамен РП-82)</t>
  </si>
  <si>
    <t>Установка устройств  телемеханики в  РП-94</t>
  </si>
  <si>
    <t>Реконструкция низковольтного  оборудования в ТП-501</t>
  </si>
  <si>
    <t>Реконструкция низковольтного  оборудования в ТП-977</t>
  </si>
  <si>
    <t>Реконструкция низковольтного  оборудования в ТП-1287</t>
  </si>
  <si>
    <t>Реконструкция низковольтного  оборудования в ТП-1366</t>
  </si>
  <si>
    <t>Реконструкция низковольтного  оборудования в ТП-1419</t>
  </si>
  <si>
    <t>Реконструкция низковольтного  оборудования в ТП-1171</t>
  </si>
  <si>
    <t>Реконструкция низковольтного  оборудования в ТП-77</t>
  </si>
  <si>
    <t>Реконструкция низковольтного  оборудования в ТП-90</t>
  </si>
  <si>
    <t>Реконструкция низковольтного  оборудования в ТП-441</t>
  </si>
  <si>
    <t>Реконструкция низковольтного  оборудования в ТП-191</t>
  </si>
  <si>
    <t>Реконструкция низковольтного  оборудования в ТП-1377</t>
  </si>
  <si>
    <t>Реконструкция низковольтного  оборудования в РП-90</t>
  </si>
  <si>
    <t>Реконструкция низковольтного  оборудования в БКТП-1869</t>
  </si>
  <si>
    <t>Реконструкция низковольтного  оборудования в ТП-445</t>
  </si>
  <si>
    <t>Реконструкция низковольтного  оборудования в ТП-1012</t>
  </si>
  <si>
    <t>Реконструкция низковольтного  оборудования в ТП-1291</t>
  </si>
  <si>
    <t>Реконструкция низковольтного  оборудования в ТП-1080</t>
  </si>
  <si>
    <t>Реконструкция низковольтного  оборудования в ТП-2</t>
  </si>
  <si>
    <t>Реконструкция низковольтного  оборудования в ТП-1042</t>
  </si>
  <si>
    <t>Реконструкция низковольтного  оборудования в ТП-1728</t>
  </si>
  <si>
    <t>Реконструкция низковольтного  оборудования в ТП-322</t>
  </si>
  <si>
    <t>Реконструкция низковольтного  оборудования в ТП-542</t>
  </si>
  <si>
    <t>Реконструкция низковольтного  оборудования в ТП-371</t>
  </si>
  <si>
    <t>Реконструкция высоковольтного оборудования в РП-59</t>
  </si>
  <si>
    <t>Реконструкция высоковольтного оборудования в ТП-269</t>
  </si>
  <si>
    <t>Реконструкция высоковольтного оборудования в ТП-986</t>
  </si>
  <si>
    <t>Реконструкция высоковольтного оборудования в ТП-1086</t>
  </si>
  <si>
    <t>Реконструкция высоковольтного оборудования в ТП-445</t>
  </si>
  <si>
    <t>Реконструкция высоковольтного оборудования в ТП-987</t>
  </si>
  <si>
    <t>Реконструкция высоковольтного оборудования в ТП-322</t>
  </si>
  <si>
    <t>Реконструкция высоковольтного оборудования в ТП-1042</t>
  </si>
  <si>
    <t>Реконструкция высоковольтного оборудования в ТП-14а</t>
  </si>
  <si>
    <t>Реконструкция высоковольтного оборудования в ТП-1213</t>
  </si>
  <si>
    <t>Реконструкция высоковольтного оборудования в ТП-350</t>
  </si>
  <si>
    <t>Реконструкция высоковольтного оборудования в ТП-11</t>
  </si>
  <si>
    <t>Реконструкция высоковольтного оборудования в ТП-1108</t>
  </si>
  <si>
    <t>I_18/1.3.6.3</t>
  </si>
  <si>
    <t>I_18/1.3.6.4</t>
  </si>
  <si>
    <t>I_18/1.3.6.5</t>
  </si>
  <si>
    <t>I_18/1.3.6.6</t>
  </si>
  <si>
    <t>I_18/1.3.6.7</t>
  </si>
  <si>
    <t>I_18/1.3.6.8</t>
  </si>
  <si>
    <t>I_18/1.3.6.9</t>
  </si>
  <si>
    <t>I_18/1.3.6.10</t>
  </si>
  <si>
    <t>I_18/1.3.6.11</t>
  </si>
  <si>
    <t>I_18/1.3.6.12</t>
  </si>
  <si>
    <t>I_18/1.3.6.13</t>
  </si>
  <si>
    <t>I_18/1.3.6.14</t>
  </si>
  <si>
    <t>I_18/1.3.6.15</t>
  </si>
  <si>
    <t>I_18/1.3.8.А.</t>
  </si>
  <si>
    <t>I_18/1.3.9.А.</t>
  </si>
  <si>
    <t>I_18/1.4.0.А.</t>
  </si>
  <si>
    <t>I_18/1.4.1.А.</t>
  </si>
  <si>
    <t>I_18/1.4.2.А.</t>
  </si>
  <si>
    <t>I_18/1.4.3.А.</t>
  </si>
  <si>
    <t>I_18/1.4.4.А.</t>
  </si>
  <si>
    <t>I_18/1.4.5.А.</t>
  </si>
  <si>
    <t>I_18/1.4.6.А.</t>
  </si>
  <si>
    <t>I_18/1.4.7.А.</t>
  </si>
  <si>
    <t>I_18/1.4.8.А.</t>
  </si>
  <si>
    <t>I_18/1.4.9.А.</t>
  </si>
  <si>
    <t>I_18/1.5.0.А.</t>
  </si>
  <si>
    <t>I_18/1.5.1.А.</t>
  </si>
  <si>
    <t>I_18/1.5.2.А.</t>
  </si>
  <si>
    <t>I_18/1.5.3.А.</t>
  </si>
  <si>
    <t>I_18/1.5.4.А.</t>
  </si>
  <si>
    <t>I_18/1.5.5.А.</t>
  </si>
  <si>
    <t>I_18/1.5.6.А.</t>
  </si>
  <si>
    <t>I_18/1.5.7.А.</t>
  </si>
  <si>
    <t>I_18/1.5.8.А.</t>
  </si>
  <si>
    <t>I_18/1.5.9.А.</t>
  </si>
  <si>
    <t>E_18/1.3.13</t>
  </si>
  <si>
    <t>E_18/1.3.14</t>
  </si>
  <si>
    <t>E_18/1.3.15</t>
  </si>
  <si>
    <t>E_18/1.3.16</t>
  </si>
  <si>
    <t>E_18/1.3.17</t>
  </si>
  <si>
    <t>E_18/1.3.18</t>
  </si>
  <si>
    <t>E_18/1.3.19</t>
  </si>
  <si>
    <t>E_18/1.3.20</t>
  </si>
  <si>
    <t>E_18/1.3.21</t>
  </si>
  <si>
    <t>Установка устройств охранной сигнализации в ТП-262</t>
  </si>
  <si>
    <t>Установка устройств охранной сигнализации в ТП-608</t>
  </si>
  <si>
    <t>Установка устройств охранной сигнализации в ТП-643</t>
  </si>
  <si>
    <t>Установка устройств охранной сигнализации в ТП-949</t>
  </si>
  <si>
    <t>Установка устройств охранной сигнализации в ТП-1055</t>
  </si>
  <si>
    <t>Установка устройств охранной сигнализации в ТП-1076</t>
  </si>
  <si>
    <t>Устройство внутреннего отопления на участках, ул. Кривошеина, д. 25а</t>
  </si>
  <si>
    <t>H_17/1.5.14</t>
  </si>
  <si>
    <t>ТП-563-  до кафе ж/д №24 пр.Патриотов</t>
  </si>
  <si>
    <t>Прокладка КЛ-10 кВ сеч.3х120 ТП-480 до БКТП-34Н</t>
  </si>
  <si>
    <t>Строительство КЛ-0,4 кВ: ТП-1042, ул. Дорожная, 19/Б (ООО "МАРКУС")</t>
  </si>
  <si>
    <t>I_18/2.2.7.1</t>
  </si>
  <si>
    <t>I_18/2.2.7.2</t>
  </si>
  <si>
    <t>I_18/2.2.7.3</t>
  </si>
  <si>
    <t>I_18/2.2.7.4</t>
  </si>
  <si>
    <t>I_18/2.2.7.5</t>
  </si>
  <si>
    <t>I_18/2.2.7.6</t>
  </si>
  <si>
    <t>I_18/2.2.7.7</t>
  </si>
  <si>
    <t>I_18/2.2.7.8</t>
  </si>
  <si>
    <t>I_18/2.2.7.9</t>
  </si>
  <si>
    <t>I_18/2.2.7.10</t>
  </si>
  <si>
    <t>I_18/2.2.7.11</t>
  </si>
  <si>
    <t>I_18/2.2.7.12</t>
  </si>
  <si>
    <t>I_18/2.2.7.13</t>
  </si>
  <si>
    <t>I_18/2.2.7.14</t>
  </si>
  <si>
    <t>I_18/2.2.7.17</t>
  </si>
  <si>
    <t>I_18/2.2.7.18</t>
  </si>
  <si>
    <t>I_18/2.2.7.19</t>
  </si>
  <si>
    <t>I_18/2.2.7.21</t>
  </si>
  <si>
    <t>G_16/2.2.7.1</t>
  </si>
  <si>
    <t>H_17/2.1.5.2</t>
  </si>
  <si>
    <t>E_19/1.1.3.11</t>
  </si>
  <si>
    <t>E_19/1.1.3.12</t>
  </si>
  <si>
    <t>E_19/1.1.3.13</t>
  </si>
  <si>
    <t>нд</t>
  </si>
  <si>
    <t xml:space="preserve">Фактический объем финансирования капитальных вложений на  01.01.2018 года , млн. рублей 
(с НДС) </t>
  </si>
  <si>
    <t xml:space="preserve">Остаток финансирования капитальных вложений 
на  01.01. года 2018  в прогнозных ценах соответствующих лет,  млн. рублей (с НДС) 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</si>
  <si>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</si>
  <si>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</si>
  <si>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</si>
  <si>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</si>
  <si>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</si>
  <si>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</si>
  <si>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</si>
  <si>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</si>
  <si>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</si>
  <si>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</si>
  <si>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</si>
  <si>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</si>
  <si>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</si>
  <si>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</si>
  <si>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</si>
  <si>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</si>
  <si>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</si>
  <si>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</si>
  <si>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</si>
  <si>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</si>
  <si>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</si>
  <si>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</si>
  <si>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</si>
  <si>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</si>
  <si>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E_18/00027</t>
  </si>
  <si>
    <t>E_18/00028</t>
  </si>
  <si>
    <t>E_18/00029</t>
  </si>
  <si>
    <t>Строительство КЛ-6-10 кВ для технологического присоединения. Новое строительство (протяженность 0,81 км)</t>
  </si>
  <si>
    <t xml:space="preserve">Выполнение проектных работ для технологического присоединения. Новое строительство </t>
  </si>
  <si>
    <t>E_18/00032</t>
  </si>
  <si>
    <t>E_18/00031</t>
  </si>
  <si>
    <t>E_18/00033</t>
  </si>
  <si>
    <t>Финансирование капитальных вложений 2018 года, млн. рублей (с НДС)</t>
  </si>
  <si>
    <t>E_18/00030</t>
  </si>
  <si>
    <t>Установка устройств охранной сигнализации в ТП-1808</t>
  </si>
  <si>
    <t>Замена масляных выключателей на  вакуумные выключатели в РП-35 (9шт.)</t>
  </si>
  <si>
    <t>G_16/1.3.4.2</t>
  </si>
  <si>
    <t>Стр-во БКТП с трансформатором 630/6/0,4 кВА в сети ТП-405, КЛ 1кВ, 10кВ ул.Курортная 31</t>
  </si>
  <si>
    <t>G_16/2.2.7.7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</si>
  <si>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</si>
  <si>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</si>
  <si>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</si>
  <si>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</si>
  <si>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</si>
  <si>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</si>
  <si>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</si>
  <si>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</si>
  <si>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</si>
  <si>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</si>
  <si>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</si>
  <si>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</si>
  <si>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</si>
  <si>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</si>
  <si>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</si>
  <si>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</si>
  <si>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</si>
  <si>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</si>
  <si>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>F_15/00005</t>
  </si>
  <si>
    <t>H_17/00082</t>
  </si>
  <si>
    <t>H_17/00081</t>
  </si>
  <si>
    <t>H_17/00077</t>
  </si>
  <si>
    <t>H_17/00078</t>
  </si>
  <si>
    <t>G_16/00001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</si>
  <si>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</si>
  <si>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</si>
  <si>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</si>
  <si>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</si>
  <si>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</si>
  <si>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</si>
  <si>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</si>
  <si>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</si>
  <si>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</si>
  <si>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</si>
  <si>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ВЛ-0,4 кВ для технологического присоединения. Новое строительство (протяженность 20,435 км)</t>
  </si>
  <si>
    <t>F_15/00001</t>
  </si>
  <si>
    <t>Вынос КТП-1622 п.Репное (Когтев С.А.)</t>
  </si>
  <si>
    <t>G_16/1.3.7.8</t>
  </si>
  <si>
    <t>Реконструкция 6,10кВ ТП-366н - ТП-205н (протяженность по трассе 0,47км)</t>
  </si>
  <si>
    <t>H_17/1.1.4.4</t>
  </si>
  <si>
    <t>ТП-1007 КЛ-1(ОАО "Центрторг") Генерала Лизюкова,62</t>
  </si>
  <si>
    <t>F_15/1.1.3.28</t>
  </si>
  <si>
    <t>ТП-179, КЛ-1кВ ул. Революции 1905 года, 82/Б (ООО ТД "Рекорд-Сервис")</t>
  </si>
  <si>
    <t>H_17/1.1.4.18</t>
  </si>
  <si>
    <t>ТП-1795 ВЛИ-0,4кВ. пер.Хуторской 4 (Мшецян М.В)</t>
  </si>
  <si>
    <t>H_17/1.1.4.17</t>
  </si>
  <si>
    <t>РП-43 2КЛ-1кВ ВРУ общежития, ул.Ломоносова,87 (МУП "ВГЭС")</t>
  </si>
  <si>
    <t>F_15/1.1.3.26</t>
  </si>
  <si>
    <t>РП-93-ТП-1576 вынос 2КЛ-10кВ из зоны застройки Ворошилова 1/А (ООО Энергия)</t>
  </si>
  <si>
    <t>F_15/1.1.3.27</t>
  </si>
  <si>
    <t>Вынос КЛ-6кВ ТП-460-ТП-251 и ТП-1008-ТП-1796,2КЛ-1кВ ТП-460-ж.д.36 ул.Пирогова (РемСтрой)</t>
  </si>
  <si>
    <t>H_17/1.1.4.14</t>
  </si>
  <si>
    <t xml:space="preserve">Вынос КЛ-6кВ: ТП-1093-ТП-1757, ТП-1098-ТП-1757, ТП-1196-ТП-1757 из зоны стр-ва Корольковой, 59,61 </t>
  </si>
  <si>
    <t>H_17/1.1.4.15</t>
  </si>
  <si>
    <t>Замена КЛ-1 кВ: ТП-1288 - ВРУ жилого дома, ул. Менделеева, 18/А (МУП ВГЭС)</t>
  </si>
  <si>
    <t>H_17/1.1.4.16</t>
  </si>
  <si>
    <t>Строительство модульного экрана по адресу К. Маркса, д.65</t>
  </si>
  <si>
    <t>Платонова 15 вынос КЛ-6 кВ ТП-140-ТП-1239,ТП-19-ТП-1239(Воронежбетон)</t>
  </si>
  <si>
    <t>F_15/1.1.3.29</t>
  </si>
  <si>
    <t>РП-34-ПС-9 фид.4,5 вынос 2КЛ-6кВ из частного сектора пер.Тимирязева(Воронежская горэлектросеть)</t>
  </si>
  <si>
    <t>F_15/1.1.3.30</t>
  </si>
  <si>
    <t>H_17/1.1.4.5</t>
  </si>
  <si>
    <t>ТП-907-ТП-1027 пер.Молдавский,2 (ООО "Агропромстрой")</t>
  </si>
  <si>
    <t>F_15/1.1.3.31</t>
  </si>
  <si>
    <t>ТП-533-ТП-150 2КЛ-6 кВ (МУП "Воронежская горэлектросеть")</t>
  </si>
  <si>
    <t>G_16/1.1.5.5</t>
  </si>
  <si>
    <t>E_18/1.3.22</t>
  </si>
  <si>
    <t>г.Воронеж</t>
  </si>
  <si>
    <t>Реконструкция КЛ 0,4 кВ  от ТП-646 - ул. 25 Января, 8 (протяженностью по трассе 0,14км)</t>
  </si>
  <si>
    <t>E_19/1.1.2.10</t>
  </si>
  <si>
    <t>Строительство ВЛ-0,4 кВ для технологического присоединения. Новое строительство (протяженность 18,253 км)</t>
  </si>
  <si>
    <t>Строительство ВЛ-0,4 кВ для технологического присоединения. Новое строительство (протяженность 19,444 км)</t>
  </si>
  <si>
    <t>Строительство КЛ-0,4 кВ для технологического присоединения. Новое строительство (протяженность 1,072  км)</t>
  </si>
  <si>
    <t>Строительство ВЛ-0,4 кВ для технологического присоединения. Новое строительство (протяженность 19,125 км)</t>
  </si>
  <si>
    <t>Строительство КЛ-0,4 кВ для технологического присоединения. Новое строительство (протяженность 0,523 км)</t>
  </si>
  <si>
    <t>Строительство КЛ-0,4 кВ для технологического присоединения. Новое строительство. (протяженность -  8,387 км)</t>
  </si>
  <si>
    <t>Строительство КЛ-10 кВ для технологического присоединения. Новое строительство (протяженность -  2,819 км)</t>
  </si>
  <si>
    <t>Строительство КЛ-0,4 кВ для технологического присоединения. Новое строительство (протяженность -  4,267 км)</t>
  </si>
  <si>
    <t>Строительство ВЛ-0,4 кВ для технологического присоединения. Новое строительство (протяженность 3,866 км)</t>
  </si>
  <si>
    <t>Строительство КЛ-0,4 кВ для технологического присоединения. Новое строительство (протяженность 6,736 км)</t>
  </si>
  <si>
    <t>Строительство КЛ-6-10 кВ для технологического присоединения. Новое строительство (протяженность 4,036 км)</t>
  </si>
  <si>
    <t>Строительство ТП для технологического присоединения. Новое строительство Трансформаторная мощность 0,063 мВА</t>
  </si>
  <si>
    <t>E_18/00052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</si>
  <si>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</si>
  <si>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</si>
  <si>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</si>
  <si>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</si>
  <si>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</si>
  <si>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</si>
  <si>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Выполнение проектных работ по договору Т.П. (от 150 до 670 кВт) №750 от 11.06.2014</t>
  </si>
  <si>
    <t>E_18/00053</t>
  </si>
  <si>
    <t>Выполнение проектных работ по договору Т.П. (от 150 до 670 кВт) №763 от 30.07.2018</t>
  </si>
  <si>
    <t>E_18/00054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</si>
  <si>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</si>
  <si>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</si>
  <si>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</si>
  <si>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</si>
  <si>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</si>
  <si>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</si>
  <si>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</si>
  <si>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Прокладка КЛ-6 кВ от ТП-118 до места соединения с КЛ ТП-1815-ТП-1763 (протяженность по трассе 0,210 км)</t>
  </si>
  <si>
    <t>Прокладка КЛ-10 кВ сеч.3х120 ТП-480 до БКТП-34Н (протяженностью по трассе 1,40км)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</si>
  <si>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</si>
  <si>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</si>
  <si>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</si>
  <si>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</si>
  <si>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</si>
  <si>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</si>
  <si>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</si>
  <si>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</si>
  <si>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</si>
  <si>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</si>
  <si>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</si>
  <si>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</si>
  <si>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</si>
  <si>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</si>
  <si>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</si>
  <si>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</si>
  <si>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</si>
  <si>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</si>
  <si>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</si>
  <si>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</si>
  <si>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</si>
  <si>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</si>
  <si>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</si>
  <si>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</si>
  <si>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</si>
  <si>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</si>
  <si>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</si>
  <si>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</si>
  <si>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</si>
  <si>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</si>
  <si>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</si>
  <si>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</si>
  <si>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</si>
  <si>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</si>
  <si>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</si>
  <si>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</si>
  <si>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</si>
  <si>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</si>
  <si>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</si>
  <si>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</si>
  <si>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</si>
  <si>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</si>
  <si>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</si>
  <si>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</si>
  <si>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</si>
  <si>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</si>
  <si>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</si>
  <si>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</si>
  <si>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Установка устройства компенсации реактивной мощности в РП-52 (2шт.)</t>
  </si>
  <si>
    <t>Установка устройств охранной сигнализации в ТП-900</t>
  </si>
  <si>
    <t>Установка устройств охранной сигнализации в ТП-1075</t>
  </si>
  <si>
    <t>Установка устройств охранной сигнализации в ТП-1078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</si>
  <si>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</si>
  <si>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</si>
  <si>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</si>
  <si>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</si>
  <si>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</si>
  <si>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</si>
  <si>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</si>
  <si>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</si>
  <si>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</si>
  <si>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</si>
  <si>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</si>
  <si>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</si>
  <si>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</si>
  <si>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</si>
  <si>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Установка устройств  телемеханики в РП-84</t>
  </si>
  <si>
    <t>E_16/1.2.2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</si>
  <si>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</si>
  <si>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</si>
  <si>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</si>
  <si>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</si>
  <si>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</si>
  <si>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</si>
  <si>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РП-68</t>
  </si>
  <si>
    <t>E_18/1.2.16</t>
  </si>
  <si>
    <t xml:space="preserve">Реконструкция высоковольтного оборудования  в ТП-1006 </t>
  </si>
  <si>
    <t>I_18/1.3.1.5</t>
  </si>
  <si>
    <t>Замена  низковольтных щитов на  щит одностороннего обслуживания в ТП- 1251  3шт.)</t>
  </si>
  <si>
    <t>Реконструкция высоковольтного оборудования (замена трансформаторов 1х400) в ТП,РП (11шт.)</t>
  </si>
  <si>
    <t>Реконструкция высоковольтного оборудования (замена трансформаторов 2х630) в ТП-1260</t>
  </si>
  <si>
    <t>Реконструкция высоковольтного оборудования (замена трансформаторов 2х630) в ТП-1026</t>
  </si>
  <si>
    <t>Реконструкция высоковольтного оборудования (замена трансформаторов 2х630) в ТП-1193</t>
  </si>
  <si>
    <t>Реконструкция высоковольтного оборудования (замена трансформаторов 2х630) в ТП-445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</si>
  <si>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</si>
  <si>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</si>
  <si>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</si>
  <si>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</si>
  <si>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</si>
  <si>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</si>
  <si>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</si>
  <si>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</si>
  <si>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Реконструкция КЛ  6,10кВ ТП-231-КТП-1154  (протяженность по трассе 0,55км)</t>
  </si>
  <si>
    <t>Реконструкция ВЛ-0,4 кВ  от ТП- 72  с монтажом кабельных линий (протяженность по трассе 7,4км)</t>
  </si>
  <si>
    <t>I_18/1.1.1.5</t>
  </si>
  <si>
    <t>I_18/1.1.Б.</t>
  </si>
  <si>
    <t>Реконструкция ВЛ-0,4кВ ТП-491 (протяженностью по трассе 0,135 км)</t>
  </si>
  <si>
    <t>I_18/1.1.1.7</t>
  </si>
  <si>
    <t>Реконструкция КЛ 0,4 кВ ТП-1075 - ул. Бульвар Победы, 10</t>
  </si>
  <si>
    <t>E_18/1.1.3.2</t>
  </si>
  <si>
    <t>Реконструкция КЛ 0,4 кВ ТП-1797 до ж/д 15 ул.Цимлянская</t>
  </si>
  <si>
    <t>E_18/1.1.3.3</t>
  </si>
  <si>
    <t>Реконструкция КЛ 0,4 кВ РП-42 - общежитие ул.Краснознаменная,14</t>
  </si>
  <si>
    <t>E_18/1.1.3.4</t>
  </si>
  <si>
    <t>Реконструкция КЛ 0,4 кВ ТП-799  до ЦТП- 47  ул.Лизюкова,81</t>
  </si>
  <si>
    <t>E_18/1.1.3.5</t>
  </si>
  <si>
    <t>Реконструкция КЛ 0,4 кВ ТП-841- до ВРУ лечебного корпуса ул.Революции 1905г.,22</t>
  </si>
  <si>
    <t>E_18/1.1.3.6</t>
  </si>
  <si>
    <t>Реконструкция КЛ 6,10кВ РП-49 - КТП-1062 (протяженность по трассе 0,47 км)</t>
  </si>
  <si>
    <t>Реконструкция КЛ 6,10кВ  РП-66-ТП-408 (протяженность по трассе 0,044 км)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</si>
  <si>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</si>
  <si>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</si>
  <si>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</si>
  <si>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</si>
  <si>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</si>
  <si>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</si>
  <si>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</si>
  <si>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</si>
  <si>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</si>
  <si>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</si>
  <si>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</si>
  <si>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</si>
  <si>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</si>
  <si>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</si>
  <si>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</si>
  <si>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</si>
  <si>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</si>
  <si>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</si>
  <si>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</si>
  <si>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</si>
  <si>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ПС-10 - РП-5 ф. 403 (протяженностью по трассе 2,67 км)</t>
  </si>
  <si>
    <t>E_19/1.1.3.1</t>
  </si>
  <si>
    <t>Реконструкция КЛ 6,10кВ ТП-421 - ТП-677 (протяженностью по трассе 0,08 км)</t>
  </si>
  <si>
    <t>E_19/1.1.3.8</t>
  </si>
  <si>
    <t>Реконструкция КЛ 6,10кВ РП-65- ТП-1260 (протяженностью по трассе 0,620км)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</si>
  <si>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</si>
  <si>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</si>
  <si>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</si>
  <si>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</si>
  <si>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РП-35 ТП-998 (протяженностью по трассе 0,970 км)</t>
  </si>
  <si>
    <t>Реконструкция КЛ 6,10кВ РП-35 ТП-919 (протяженностью по трассе 0,506 км)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</si>
  <si>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</si>
  <si>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</si>
  <si>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</si>
  <si>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</si>
  <si>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</si>
  <si>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</si>
  <si>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</si>
  <si>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</si>
  <si>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</si>
  <si>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</si>
  <si>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</si>
  <si>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</si>
  <si>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Стр-во КТП 1х250 взамен КТП-869 (трансформаторная мощность 0,25 МВА)</t>
  </si>
  <si>
    <t>F_15/2.2.5.5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</si>
  <si>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</si>
  <si>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</si>
  <si>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Прокладка КЛ-0,4кВ к ТП, РП (протяженность по трассе  4,1 км)</t>
  </si>
  <si>
    <t>I_18/2.2.5</t>
  </si>
  <si>
    <t>Строительство КЛ-0,4 кВ ТП-1361 - теннистный корт ул.Краснозвездная,101А</t>
  </si>
  <si>
    <t>Строительство КЛ-0,4 кВ БКТП-1883 до р.щ. в сторону ул.Черенкова,8А</t>
  </si>
  <si>
    <t>Строительство КЛ-0,4 кВ РП-39 до опоры №1 пр.Патриотов</t>
  </si>
  <si>
    <t>Строительство КЛ-0,4 кВ ТП-391 до опоры №39 ул.Дорожная</t>
  </si>
  <si>
    <t>Строительство КЛ-0,4 кВ ТП-1124 до оп.№1 ул.Беговая</t>
  </si>
  <si>
    <t>Строительство КЛ-0,4 кВ ТП-1193 до ж/д 13/В ул. В. Невского</t>
  </si>
  <si>
    <t>Строительство КЛ-0,4 кВТП-129 до ВРУ здания ул.Никитинская,52</t>
  </si>
  <si>
    <t>Строительство КЛ-0,4 кВ ТП-501- от оп.№3 до ж/д 9 ул. Плехановская</t>
  </si>
  <si>
    <t>Строительство КЛ-0,4 кВТП-492 до оп.№1 ул.Ярославская</t>
  </si>
  <si>
    <t>Строительство КЛ-0,4 кВ ТП-35 до оп.№1 ул.Матросова</t>
  </si>
  <si>
    <t>Строительство КЛ-0,4 кВ ТП-1622 до оп.№1 ул.Воробьевская</t>
  </si>
  <si>
    <t>Строительство КЛ-0,4 кВ ТП-179 до оп.№5 в сторону ул. Революции 1905г.,82/б</t>
  </si>
  <si>
    <t>Строительство КЛ-0,4 кВ ТП-356 до оп.№1 ул.Володарского</t>
  </si>
  <si>
    <t>Строительство КЛ-0,4 кВ ТП-445 до опоры №1 ул. Матросова</t>
  </si>
  <si>
    <t>Строительство КЛ-0,4 кВ ТП-823 до муфты в ст..ул.Острогожская,150/1</t>
  </si>
  <si>
    <t xml:space="preserve">Строительство КЛ-0,4 кВ ТП-269 до гр. зем. уч. ул. Остужева, 41/В 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</si>
  <si>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</si>
  <si>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</si>
  <si>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</si>
  <si>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</si>
  <si>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</si>
  <si>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</si>
  <si>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</si>
  <si>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</si>
  <si>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</si>
  <si>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</si>
  <si>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</si>
  <si>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</si>
  <si>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</si>
  <si>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</si>
  <si>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</si>
  <si>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</si>
  <si>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</si>
  <si>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</si>
  <si>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</si>
  <si>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</si>
  <si>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</si>
  <si>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</si>
  <si>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</si>
  <si>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</si>
  <si>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</si>
  <si>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</si>
  <si>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</si>
  <si>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</si>
  <si>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</si>
  <si>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</si>
  <si>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</si>
  <si>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</si>
  <si>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</si>
  <si>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</si>
  <si>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</si>
  <si>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</si>
  <si>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</si>
  <si>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</si>
  <si>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</si>
  <si>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</si>
  <si>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</si>
  <si>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</si>
  <si>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</si>
  <si>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</si>
  <si>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</si>
  <si>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</si>
  <si>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</si>
  <si>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</si>
  <si>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</si>
  <si>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</si>
  <si>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</si>
  <si>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</si>
  <si>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</si>
  <si>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</si>
  <si>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</si>
  <si>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</si>
  <si>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</si>
  <si>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</si>
  <si>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</si>
  <si>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</si>
  <si>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</si>
  <si>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>H_17/1.3.9.2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</si>
  <si>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</si>
  <si>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</si>
  <si>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за 4 квартал 2018 года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</si>
  <si>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02.10.2018 г. № 194</t>
  </si>
  <si>
    <t xml:space="preserve">Форма 10.  Отчет об исполнении плана финансирования капитальных вложений по инвестиционным проектам инвестиционной программы </t>
  </si>
  <si>
    <t>Проведена реконструкция для осуществления технологического присоединения.</t>
  </si>
  <si>
    <t>Объект переходящий по инвестиционной программе 2016 года.</t>
  </si>
  <si>
    <t>Объект переходящий по инвестиционной программе 2017 года.</t>
  </si>
  <si>
    <t>Уточнение ПСД, снижение стоимости работ.</t>
  </si>
  <si>
    <t>Объект переходящий по инвестиционной программе 2013 года.</t>
  </si>
  <si>
    <t>Перенос сроков выполнения работ  на 1 квартал 2019  года в связи с проведением торговых процедур.</t>
  </si>
  <si>
    <t>Уточнение ПСД, увеличение стоимости работ.</t>
  </si>
  <si>
    <t>Вынос ЛЭП.Оказание услуг по снятию ограничений в использовании земельного участка по обращению.</t>
  </si>
  <si>
    <t>Объект переходящий по инвестиционной программе 2015 года.</t>
  </si>
  <si>
    <t>Ликвидация последствий аварии.</t>
  </si>
  <si>
    <t>Выполнены проектные работы по инвестиционной программе 2019 года.</t>
  </si>
  <si>
    <t>Выполнены проектные работы.</t>
  </si>
  <si>
    <t>Приобретение оборудования по инвестиционной программе 2017 года.</t>
  </si>
  <si>
    <t>Перенос сроков приобретения оборудования  на 1 квартал 2019  года в связи с проведением торговых процедур.</t>
  </si>
  <si>
    <t>Перенос сроков приобретения автотранспорта  на 1 квартал 2019  года в связи с проведением торговых процедур.</t>
  </si>
  <si>
    <t>Отчет о реализации инвестиционной программы акционерного общества  "Воронежская горэлектросеть"</t>
  </si>
  <si>
    <t>Год раскрытия информации: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</si>
</sst>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_ ;\-#,##0\ "/>
    <numFmt numFmtId="166" formatCode="_-* #,##0.00\ _р_._-;\-* #,##0.00\ _р_._-;_-* &quot;-&quot;??\ _р_._-;_-@_-"/>
    <numFmt numFmtId="167" formatCode="#,##0.00000"/>
    <numFmt numFmtId="168" formatCode="0.00000"/>
  </numFmts>
  <fonts count="44" x14ac:knownFonts="1">
    <font>
      <sz val="12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rgb="FF000000"/>
      <name val="SimSun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63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9" fillId="0" borderId="0"/>
    <xf numFmtId="0" fontId="11" fillId="0" borderId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30" fillId="0" borderId="0"/>
    <xf numFmtId="0" fontId="30" fillId="0" borderId="0"/>
    <xf numFmtId="0" fontId="10" fillId="0" borderId="0"/>
    <xf numFmtId="0" fontId="32" fillId="0" borderId="0"/>
    <xf numFmtId="0" fontId="32" fillId="0" borderId="0"/>
    <xf numFmtId="164" fontId="10" fillId="0" borderId="0" applyFont="0" applyFill="0" applyBorder="0" applyAlignment="0" applyProtection="0"/>
    <xf numFmtId="165" fontId="32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9" fillId="0" borderId="0"/>
    <xf numFmtId="0" fontId="8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6" fillId="0" borderId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22" fillId="0" borderId="0" applyNumberFormat="0" applyFill="0" applyBorder="0" applyAlignment="0" applyProtection="0"/>
    <xf numFmtId="0" fontId="23" fillId="22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12" fillId="23" borderId="8" applyNumberFormat="0" applyFont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6" fillId="0" borderId="0"/>
    <xf numFmtId="0" fontId="11" fillId="0" borderId="0"/>
    <xf numFmtId="9" fontId="3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7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1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93">
    <xf numFmtId="0" fontId="0" fillId="0" borderId="0" xfId="0"/>
    <xf numFmtId="0" fontId="11" fillId="0" borderId="0" xfId="37" applyFont="1" applyAlignment="1">
      <alignment horizontal="right"/>
    </xf>
    <xf numFmtId="0" fontId="11" fillId="0" borderId="0" xfId="37" applyFont="1"/>
    <xf numFmtId="0" fontId="11" fillId="0" borderId="0" xfId="37" applyFont="1" applyBorder="1"/>
    <xf numFmtId="0" fontId="31" fillId="0" borderId="0" xfId="54" applyFont="1" applyAlignment="1">
      <alignment vertical="center"/>
    </xf>
    <xf numFmtId="0" fontId="33" fillId="0" borderId="0" xfId="37" applyFont="1" applyAlignment="1">
      <alignment horizontal="right"/>
    </xf>
    <xf numFmtId="0" fontId="11" fillId="24" borderId="0" xfId="37" applyFont="1" applyFill="1"/>
    <xf numFmtId="0" fontId="33" fillId="24" borderId="0" xfId="37" applyFont="1" applyFill="1" applyAlignment="1">
      <alignment horizontal="right" vertical="center"/>
    </xf>
    <xf numFmtId="0" fontId="33" fillId="24" borderId="0" xfId="37" applyFont="1" applyFill="1" applyAlignment="1">
      <alignment horizontal="right"/>
    </xf>
    <xf numFmtId="0" fontId="31" fillId="0" borderId="0" xfId="54" applyFont="1" applyAlignment="1">
      <alignment horizontal="center" vertical="center"/>
    </xf>
    <xf numFmtId="0" fontId="33" fillId="0" borderId="0" xfId="37" applyFont="1" applyFill="1" applyAlignment="1">
      <alignment wrapText="1"/>
    </xf>
    <xf numFmtId="0" fontId="33" fillId="0" borderId="0" xfId="37" applyFont="1" applyFill="1" applyBorder="1" applyAlignment="1">
      <alignment horizontal="center"/>
    </xf>
    <xf numFmtId="0" fontId="33" fillId="0" borderId="0" xfId="37" applyFont="1" applyFill="1" applyBorder="1" applyAlignment="1"/>
    <xf numFmtId="0" fontId="33" fillId="0" borderId="0" xfId="0" applyFont="1" applyFill="1" applyAlignment="1"/>
    <xf numFmtId="0" fontId="39" fillId="0" borderId="0" xfId="54" applyFont="1" applyAlignment="1">
      <alignment vertical="center"/>
    </xf>
    <xf numFmtId="167" fontId="11" fillId="24" borderId="10" xfId="37" applyNumberFormat="1" applyFont="1" applyFill="1" applyBorder="1" applyAlignment="1">
      <alignment horizontal="center" vertical="center" wrapText="1"/>
    </xf>
    <xf numFmtId="167" fontId="40" fillId="24" borderId="10" xfId="37" applyNumberFormat="1" applyFont="1" applyFill="1" applyBorder="1" applyAlignment="1">
      <alignment horizontal="center" vertical="center" wrapText="1"/>
    </xf>
    <xf numFmtId="167" fontId="11" fillId="0" borderId="0" xfId="37" applyNumberFormat="1" applyFont="1"/>
    <xf numFmtId="1" fontId="11" fillId="24" borderId="10" xfId="37" applyNumberFormat="1" applyFont="1" applyFill="1" applyBorder="1" applyAlignment="1">
      <alignment horizontal="center" vertical="center" wrapText="1"/>
    </xf>
    <xf numFmtId="4" fontId="40" fillId="24" borderId="10" xfId="37" applyNumberFormat="1" applyFont="1" applyFill="1" applyBorder="1" applyAlignment="1">
      <alignment horizontal="center" vertical="center" wrapText="1"/>
    </xf>
    <xf numFmtId="167" fontId="31" fillId="24" borderId="0" xfId="54" applyNumberFormat="1" applyFont="1" applyFill="1" applyAlignment="1">
      <alignment horizontal="center" vertical="center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167" fontId="33" fillId="24" borderId="0" xfId="37" applyNumberFormat="1" applyFont="1" applyFill="1" applyBorder="1" applyAlignment="1">
      <alignment horizontal="center"/>
    </xf>
    <xf numFmtId="167" fontId="11" fillId="24" borderId="0" xfId="37" applyNumberFormat="1" applyFont="1" applyFill="1"/>
    <xf numFmtId="0" fontId="41" fillId="24" borderId="10" xfId="0" quotePrefix="1" applyFont="1" applyFill="1" applyBorder="1" applyAlignment="1">
      <alignment vertical="top"/>
    </xf>
    <xf numFmtId="0" fontId="38" fillId="24" borderId="10" xfId="0" quotePrefix="1" applyFont="1" applyFill="1" applyBorder="1"/>
    <xf numFmtId="0" fontId="38" fillId="24" borderId="10" xfId="0" applyFont="1" applyFill="1" applyBorder="1"/>
    <xf numFmtId="1" fontId="40" fillId="24" borderId="10" xfId="37" quotePrefix="1" applyNumberFormat="1" applyFont="1" applyFill="1" applyBorder="1" applyAlignment="1">
      <alignment vertical="center"/>
    </xf>
    <xf numFmtId="1" fontId="40" fillId="24" borderId="10" xfId="37" applyNumberFormat="1" applyFont="1" applyFill="1" applyBorder="1" applyAlignment="1">
      <alignment vertical="center" wrapText="1"/>
    </xf>
    <xf numFmtId="1" fontId="40" fillId="24" borderId="10" xfId="37" applyNumberFormat="1" applyFont="1" applyFill="1" applyBorder="1" applyAlignment="1">
      <alignment vertical="center"/>
    </xf>
    <xf numFmtId="0" fontId="38" fillId="24" borderId="10" xfId="0" applyFont="1" applyFill="1" applyBorder="1" applyAlignment="1">
      <alignment vertical="top" wrapText="1"/>
    </xf>
    <xf numFmtId="0" fontId="38" fillId="24" borderId="10" xfId="0" applyFont="1" applyFill="1" applyBorder="1" applyAlignment="1">
      <alignment wrapText="1"/>
    </xf>
    <xf numFmtId="0" fontId="41" fillId="24" borderId="10" xfId="0" applyFont="1" applyFill="1" applyBorder="1"/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0" fontId="11" fillId="24" borderId="10" xfId="37" applyFont="1" applyFill="1" applyBorder="1" applyAlignment="1">
      <alignment horizontal="center" vertical="center" wrapText="1"/>
    </xf>
    <xf numFmtId="0" fontId="42" fillId="24" borderId="10" xfId="0" quotePrefix="1" applyFont="1" applyFill="1" applyBorder="1" applyAlignment="1">
      <alignment vertical="top"/>
    </xf>
    <xf numFmtId="0" fontId="42" fillId="24" borderId="10" xfId="0" applyFont="1" applyFill="1" applyBorder="1" applyAlignment="1">
      <alignment vertical="top" wrapText="1"/>
    </xf>
    <xf numFmtId="0" fontId="42" fillId="24" borderId="10" xfId="0" applyFont="1" applyFill="1" applyBorder="1" applyAlignment="1">
      <alignment vertical="top"/>
    </xf>
    <xf numFmtId="0" fontId="41" fillId="24" borderId="10" xfId="0" applyFont="1" applyFill="1" applyBorder="1" applyAlignment="1">
      <alignment vertical="top" wrapText="1"/>
    </xf>
    <xf numFmtId="0" fontId="41" fillId="24" borderId="10" xfId="0" applyFont="1" applyFill="1" applyBorder="1" applyAlignment="1">
      <alignment vertical="top"/>
    </xf>
    <xf numFmtId="0" fontId="41" fillId="24" borderId="10" xfId="0" applyFont="1" applyFill="1" applyBorder="1" applyAlignment="1">
      <alignment wrapText="1"/>
    </xf>
    <xf numFmtId="1" fontId="43" fillId="24" borderId="10" xfId="37" quotePrefix="1" applyNumberFormat="1" applyFont="1" applyFill="1" applyBorder="1" applyAlignment="1">
      <alignment vertical="center"/>
    </xf>
    <xf numFmtId="1" fontId="43" fillId="24" borderId="10" xfId="37" applyNumberFormat="1" applyFont="1" applyFill="1" applyBorder="1" applyAlignment="1">
      <alignment vertical="center" wrapText="1"/>
    </xf>
    <xf numFmtId="1" fontId="43" fillId="24" borderId="10" xfId="37" applyNumberFormat="1" applyFont="1" applyFill="1" applyBorder="1" applyAlignment="1">
      <alignment vertical="center"/>
    </xf>
    <xf numFmtId="0" fontId="38" fillId="24" borderId="10" xfId="0" applyFont="1" applyFill="1" applyBorder="1" applyAlignment="1">
      <alignment vertical="top"/>
    </xf>
    <xf numFmtId="0" fontId="38" fillId="24" borderId="10" xfId="0" quotePrefix="1" applyFont="1" applyFill="1" applyBorder="1" applyAlignment="1">
      <alignment vertical="top" wrapText="1"/>
    </xf>
    <xf numFmtId="0" fontId="41" fillId="24" borderId="11" xfId="0" quotePrefix="1" applyFont="1" applyFill="1" applyBorder="1" applyAlignment="1">
      <alignment vertical="top"/>
    </xf>
    <xf numFmtId="0" fontId="41" fillId="24" borderId="11" xfId="0" applyFont="1" applyFill="1" applyBorder="1" applyAlignment="1">
      <alignment vertical="top" wrapText="1"/>
    </xf>
    <xf numFmtId="0" fontId="41" fillId="24" borderId="11" xfId="0" applyFont="1" applyFill="1" applyBorder="1" applyAlignment="1">
      <alignment vertical="top"/>
    </xf>
    <xf numFmtId="0" fontId="42" fillId="24" borderId="11" xfId="0" quotePrefix="1" applyFont="1" applyFill="1" applyBorder="1" applyAlignment="1">
      <alignment vertical="top"/>
    </xf>
    <xf numFmtId="0" fontId="42" fillId="24" borderId="11" xfId="0" applyFont="1" applyFill="1" applyBorder="1" applyAlignment="1">
      <alignment vertical="top" wrapText="1"/>
    </xf>
    <xf numFmtId="0" fontId="42" fillId="24" borderId="11" xfId="0" applyFont="1" applyFill="1" applyBorder="1" applyAlignment="1">
      <alignment vertical="top"/>
    </xf>
    <xf numFmtId="0" fontId="41" fillId="24" borderId="10" xfId="0" applyFont="1" applyFill="1" applyBorder="1" applyAlignment="1">
      <alignment vertical="center" wrapText="1"/>
    </xf>
    <xf numFmtId="4" fontId="41" fillId="24" borderId="10" xfId="0" applyNumberFormat="1" applyFont="1" applyFill="1" applyBorder="1" applyAlignment="1">
      <alignment vertical="center"/>
    </xf>
    <xf numFmtId="1" fontId="38" fillId="24" borderId="10" xfId="37" quotePrefix="1" applyNumberFormat="1" applyFont="1" applyFill="1" applyBorder="1" applyAlignment="1">
      <alignment vertical="center"/>
    </xf>
    <xf numFmtId="1" fontId="38" fillId="24" borderId="10" xfId="37" applyNumberFormat="1" applyFont="1" applyFill="1" applyBorder="1" applyAlignment="1">
      <alignment vertical="center" wrapText="1"/>
    </xf>
    <xf numFmtId="1" fontId="38" fillId="24" borderId="10" xfId="37" applyNumberFormat="1" applyFont="1" applyFill="1" applyBorder="1" applyAlignment="1">
      <alignment vertical="center"/>
    </xf>
    <xf numFmtId="0" fontId="38" fillId="24" borderId="10" xfId="0" applyFont="1" applyFill="1" applyBorder="1" applyAlignment="1">
      <alignment vertical="center" wrapText="1"/>
    </xf>
    <xf numFmtId="4" fontId="38" fillId="24" borderId="10" xfId="0" applyNumberFormat="1" applyFont="1" applyFill="1" applyBorder="1" applyAlignment="1">
      <alignment vertical="center"/>
    </xf>
    <xf numFmtId="0" fontId="11" fillId="24" borderId="10" xfId="37" applyFont="1" applyFill="1" applyBorder="1" applyAlignment="1">
      <alignment horizontal="center" vertical="center" wrapText="1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167" fontId="40" fillId="24" borderId="10" xfId="37" applyNumberFormat="1" applyFont="1" applyFill="1" applyBorder="1" applyAlignment="1">
      <alignment vertical="center" wrapText="1"/>
    </xf>
    <xf numFmtId="167" fontId="11" fillId="24" borderId="10" xfId="37" applyNumberFormat="1" applyFont="1" applyFill="1" applyBorder="1" applyAlignment="1">
      <alignment vertical="center" wrapText="1"/>
    </xf>
    <xf numFmtId="4" fontId="11" fillId="24" borderId="10" xfId="37" applyNumberFormat="1" applyFont="1" applyFill="1" applyBorder="1" applyAlignment="1">
      <alignment horizontal="center" vertical="center" wrapText="1"/>
    </xf>
    <xf numFmtId="1" fontId="11" fillId="24" borderId="10" xfId="37" quotePrefix="1" applyNumberFormat="1" applyFont="1" applyFill="1" applyBorder="1" applyAlignment="1">
      <alignment vertical="center"/>
    </xf>
    <xf numFmtId="167" fontId="43" fillId="24" borderId="10" xfId="37" applyNumberFormat="1" applyFont="1" applyFill="1" applyBorder="1" applyAlignment="1">
      <alignment vertical="center" wrapText="1"/>
    </xf>
    <xf numFmtId="0" fontId="38" fillId="24" borderId="10" xfId="37" applyFont="1" applyFill="1" applyBorder="1" applyAlignment="1">
      <alignment vertical="center" wrapText="1"/>
    </xf>
    <xf numFmtId="0" fontId="43" fillId="24" borderId="10" xfId="37" applyFont="1" applyFill="1" applyBorder="1" applyAlignment="1">
      <alignment vertical="center" wrapText="1"/>
    </xf>
    <xf numFmtId="0" fontId="31" fillId="24" borderId="0" xfId="54" applyFont="1" applyFill="1" applyAlignment="1">
      <alignment horizontal="center" vertical="center"/>
    </xf>
    <xf numFmtId="0" fontId="33" fillId="24" borderId="0" xfId="37" applyFont="1" applyFill="1" applyBorder="1" applyAlignment="1">
      <alignment horizontal="center"/>
    </xf>
    <xf numFmtId="168" fontId="11" fillId="24" borderId="0" xfId="37" applyNumberFormat="1" applyFont="1" applyFill="1"/>
    <xf numFmtId="0" fontId="34" fillId="0" borderId="0" xfId="54" applyFont="1" applyAlignment="1">
      <alignment horizontal="center" vertical="center"/>
    </xf>
    <xf numFmtId="0" fontId="34" fillId="24" borderId="0" xfId="54" applyFont="1" applyFill="1" applyAlignment="1">
      <alignment horizontal="center" vertical="center"/>
    </xf>
    <xf numFmtId="0" fontId="31" fillId="0" borderId="0" xfId="54" applyFont="1" applyAlignment="1">
      <alignment horizontal="center" vertical="center"/>
    </xf>
    <xf numFmtId="0" fontId="31" fillId="24" borderId="0" xfId="54" applyFont="1" applyFill="1" applyAlignment="1">
      <alignment horizontal="center" vertical="center"/>
    </xf>
    <xf numFmtId="0" fontId="11" fillId="24" borderId="11" xfId="37" applyFont="1" applyFill="1" applyBorder="1" applyAlignment="1">
      <alignment horizontal="center" vertical="center" wrapText="1"/>
    </xf>
    <xf numFmtId="0" fontId="11" fillId="24" borderId="14" xfId="37" applyFont="1" applyFill="1" applyBorder="1" applyAlignment="1">
      <alignment horizontal="center" vertical="center" wrapText="1"/>
    </xf>
    <xf numFmtId="0" fontId="11" fillId="24" borderId="13" xfId="37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/>
    </xf>
    <xf numFmtId="0" fontId="33" fillId="24" borderId="0" xfId="37" applyFont="1" applyFill="1" applyBorder="1" applyAlignment="1">
      <alignment horizontal="center"/>
    </xf>
    <xf numFmtId="0" fontId="33" fillId="0" borderId="0" xfId="37" applyFont="1" applyFill="1" applyAlignment="1">
      <alignment horizontal="center" wrapText="1"/>
    </xf>
    <xf numFmtId="0" fontId="33" fillId="24" borderId="0" xfId="37" applyFont="1" applyFill="1" applyAlignment="1">
      <alignment horizontal="center" wrapText="1"/>
    </xf>
    <xf numFmtId="0" fontId="33" fillId="0" borderId="0" xfId="0" applyFont="1" applyFill="1" applyAlignment="1">
      <alignment horizontal="center"/>
    </xf>
    <xf numFmtId="0" fontId="33" fillId="24" borderId="0" xfId="0" applyFont="1" applyFill="1" applyAlignment="1">
      <alignment horizontal="center"/>
    </xf>
    <xf numFmtId="0" fontId="11" fillId="24" borderId="10" xfId="37" applyFont="1" applyFill="1" applyBorder="1" applyAlignment="1">
      <alignment horizontal="center" vertical="center" wrapText="1"/>
    </xf>
    <xf numFmtId="0" fontId="33" fillId="0" borderId="16" xfId="37" applyFont="1" applyFill="1" applyBorder="1" applyAlignment="1">
      <alignment horizontal="center"/>
    </xf>
    <xf numFmtId="0" fontId="33" fillId="24" borderId="16" xfId="37" applyFont="1" applyFill="1" applyBorder="1" applyAlignment="1">
      <alignment horizontal="center"/>
    </xf>
    <xf numFmtId="0" fontId="11" fillId="24" borderId="12" xfId="37" applyFont="1" applyFill="1" applyBorder="1" applyAlignment="1">
      <alignment horizontal="center" vertical="center" wrapText="1"/>
    </xf>
    <xf numFmtId="0" fontId="11" fillId="24" borderId="15" xfId="37" applyFont="1" applyFill="1" applyBorder="1" applyAlignment="1">
      <alignment horizontal="center" vertical="center" wrapText="1"/>
    </xf>
    <xf numFmtId="0" fontId="11" fillId="24" borderId="17" xfId="37" applyFont="1" applyFill="1" applyBorder="1" applyAlignment="1">
      <alignment horizontal="center" vertical="center" wrapText="1"/>
    </xf>
  </cellXfs>
  <cellStyles count="1663">
    <cellStyle name="20% - Акцент1" xfId="1" builtinId="30" customBuiltin="1"/>
    <cellStyle name="20% - Акцент1 2" xfId="59"/>
    <cellStyle name="20% - Акцент2" xfId="2" builtinId="34" customBuiltin="1"/>
    <cellStyle name="20% - Акцент2 2" xfId="60"/>
    <cellStyle name="20% - Акцент3" xfId="3" builtinId="38" customBuiltin="1"/>
    <cellStyle name="20% - Акцент3 2" xfId="61"/>
    <cellStyle name="20% - Акцент4" xfId="4" builtinId="42" customBuiltin="1"/>
    <cellStyle name="20% - Акцент4 2" xfId="62"/>
    <cellStyle name="20% - Акцент5" xfId="5" builtinId="46" customBuiltin="1"/>
    <cellStyle name="20% - Акцент5 2" xfId="63"/>
    <cellStyle name="20% - Акцент6" xfId="6" builtinId="50" customBuiltin="1"/>
    <cellStyle name="20% - Акцент6 2" xfId="64"/>
    <cellStyle name="40% - Акцент1" xfId="7" builtinId="31" customBuiltin="1"/>
    <cellStyle name="40% - Акцент1 2" xfId="65"/>
    <cellStyle name="40% - Акцент2" xfId="8" builtinId="35" customBuiltin="1"/>
    <cellStyle name="40% - Акцент2 2" xfId="66"/>
    <cellStyle name="40% - Акцент3" xfId="9" builtinId="39" customBuiltin="1"/>
    <cellStyle name="40% - Акцент3 2" xfId="67"/>
    <cellStyle name="40% - Акцент4" xfId="10" builtinId="43" customBuiltin="1"/>
    <cellStyle name="40% - Акцент4 2" xfId="68"/>
    <cellStyle name="40% - Акцент5" xfId="11" builtinId="47" customBuiltin="1"/>
    <cellStyle name="40% - Акцент5 2" xfId="69"/>
    <cellStyle name="40% - Акцент6" xfId="12" builtinId="51" customBuiltin="1"/>
    <cellStyle name="40% - Акцент6 2" xfId="70"/>
    <cellStyle name="60% - Акцент1" xfId="13" builtinId="32" customBuiltin="1"/>
    <cellStyle name="60% - Акцент1 2" xfId="71"/>
    <cellStyle name="60% - Акцент2" xfId="14" builtinId="36" customBuiltin="1"/>
    <cellStyle name="60% - Акцент2 2" xfId="72"/>
    <cellStyle name="60% - Акцент3" xfId="15" builtinId="40" customBuiltin="1"/>
    <cellStyle name="60% - Акцент3 2" xfId="73"/>
    <cellStyle name="60% - Акцент4" xfId="16" builtinId="44" customBuiltin="1"/>
    <cellStyle name="60% - Акцент4 2" xfId="74"/>
    <cellStyle name="60% - Акцент5" xfId="17" builtinId="48" customBuiltin="1"/>
    <cellStyle name="60% - Акцент5 2" xfId="75"/>
    <cellStyle name="60% - Акцент6" xfId="18" builtinId="52" customBuiltin="1"/>
    <cellStyle name="60% - Акцент6 2" xfId="76"/>
    <cellStyle name="Normal 2" xfId="77"/>
    <cellStyle name="Normal 8" xfId="621"/>
    <cellStyle name="Акцент1" xfId="19" builtinId="29" customBuiltin="1"/>
    <cellStyle name="Акцент1 2" xfId="78"/>
    <cellStyle name="Акцент2" xfId="20" builtinId="33" customBuiltin="1"/>
    <cellStyle name="Акцент2 2" xfId="79"/>
    <cellStyle name="Акцент3" xfId="21" builtinId="37" customBuiltin="1"/>
    <cellStyle name="Акцент3 2" xfId="80"/>
    <cellStyle name="Акцент4" xfId="22" builtinId="41" customBuiltin="1"/>
    <cellStyle name="Акцент4 2" xfId="81"/>
    <cellStyle name="Акцент5" xfId="23" builtinId="45" customBuiltin="1"/>
    <cellStyle name="Акцент5 2" xfId="82"/>
    <cellStyle name="Акцент6" xfId="24" builtinId="49" customBuiltin="1"/>
    <cellStyle name="Акцент6 2" xfId="83"/>
    <cellStyle name="Ввод " xfId="25" builtinId="20" customBuiltin="1"/>
    <cellStyle name="Ввод  2" xfId="84"/>
    <cellStyle name="Вывод" xfId="26" builtinId="21" customBuiltin="1"/>
    <cellStyle name="Вывод 2" xfId="85"/>
    <cellStyle name="Вычисление" xfId="27" builtinId="22" customBuiltin="1"/>
    <cellStyle name="Вычисление 2" xfId="86"/>
    <cellStyle name="Заголовок 1" xfId="28" builtinId="16" customBuiltin="1"/>
    <cellStyle name="Заголовок 1 2" xfId="87"/>
    <cellStyle name="Заголовок 2" xfId="29" builtinId="17" customBuiltin="1"/>
    <cellStyle name="Заголовок 2 2" xfId="88"/>
    <cellStyle name="Заголовок 3" xfId="30" builtinId="18" customBuiltin="1"/>
    <cellStyle name="Заголовок 3 2" xfId="89"/>
    <cellStyle name="Заголовок 4" xfId="31" builtinId="19" customBuiltin="1"/>
    <cellStyle name="Заголовок 4 2" xfId="90"/>
    <cellStyle name="Итог" xfId="32" builtinId="25" customBuiltin="1"/>
    <cellStyle name="Итог 2" xfId="91"/>
    <cellStyle name="Контрольная ячейка" xfId="33" builtinId="23" customBuiltin="1"/>
    <cellStyle name="Контрольная ячейка 2" xfId="92"/>
    <cellStyle name="Название" xfId="34" builtinId="15" customBuiltin="1"/>
    <cellStyle name="Название 2" xfId="93"/>
    <cellStyle name="Нейтральный" xfId="35" builtinId="28" customBuiltin="1"/>
    <cellStyle name="Нейтральный 2" xfId="94"/>
    <cellStyle name="Обычный" xfId="0" builtinId="0"/>
    <cellStyle name="Обычный 10" xfId="278"/>
    <cellStyle name="Обычный 12 2" xfId="47"/>
    <cellStyle name="Обычный 2" xfId="36"/>
    <cellStyle name="Обычный 2 26 2" xfId="114"/>
    <cellStyle name="Обычный 3" xfId="37"/>
    <cellStyle name="Обычный 3 2" xfId="56"/>
    <cellStyle name="Обычный 3 2 2 2" xfId="48"/>
    <cellStyle name="Обычный 3 21" xfId="102"/>
    <cellStyle name="Обычный 4" xfId="44"/>
    <cellStyle name="Обычный 4 2" xfId="55"/>
    <cellStyle name="Обычный 5" xfId="45"/>
    <cellStyle name="Обычный 6" xfId="46"/>
    <cellStyle name="Обычный 6 10" xfId="279"/>
    <cellStyle name="Обычный 6 10 2" xfId="800"/>
    <cellStyle name="Обычный 6 10 3" xfId="1321"/>
    <cellStyle name="Обычный 6 11" xfId="450"/>
    <cellStyle name="Обычный 6 11 2" xfId="971"/>
    <cellStyle name="Обычный 6 11 3" xfId="1492"/>
    <cellStyle name="Обычный 6 12" xfId="622"/>
    <cellStyle name="Обычный 6 13" xfId="1143"/>
    <cellStyle name="Обычный 6 2" xfId="52"/>
    <cellStyle name="Обычный 6 2 10" xfId="109"/>
    <cellStyle name="Обычный 6 2 10 2" xfId="632"/>
    <cellStyle name="Обычный 6 2 10 3" xfId="1153"/>
    <cellStyle name="Обычный 6 2 11" xfId="282"/>
    <cellStyle name="Обычный 6 2 11 2" xfId="803"/>
    <cellStyle name="Обычный 6 2 11 3" xfId="1324"/>
    <cellStyle name="Обычный 6 2 12" xfId="453"/>
    <cellStyle name="Обычный 6 2 12 2" xfId="974"/>
    <cellStyle name="Обычный 6 2 12 3" xfId="1495"/>
    <cellStyle name="Обычный 6 2 13" xfId="625"/>
    <cellStyle name="Обычный 6 2 14" xfId="1146"/>
    <cellStyle name="Обычный 6 2 2" xfId="53"/>
    <cellStyle name="Обычный 6 2 2 10" xfId="283"/>
    <cellStyle name="Обычный 6 2 2 10 2" xfId="804"/>
    <cellStyle name="Обычный 6 2 2 10 3" xfId="1325"/>
    <cellStyle name="Обычный 6 2 2 11" xfId="454"/>
    <cellStyle name="Обычный 6 2 2 11 2" xfId="975"/>
    <cellStyle name="Обычный 6 2 2 11 3" xfId="1496"/>
    <cellStyle name="Обычный 6 2 2 12" xfId="626"/>
    <cellStyle name="Обычный 6 2 2 13" xfId="1147"/>
    <cellStyle name="Обычный 6 2 2 2" xfId="116"/>
    <cellStyle name="Обычный 6 2 2 2 2" xfId="133"/>
    <cellStyle name="Обычный 6 2 2 2 2 2" xfId="137"/>
    <cellStyle name="Обычный 6 2 2 2 2 2 2" xfId="138"/>
    <cellStyle name="Обычный 6 2 2 2 2 2 2 2" xfId="310"/>
    <cellStyle name="Обычный 6 2 2 2 2 2 2 2 2" xfId="831"/>
    <cellStyle name="Обычный 6 2 2 2 2 2 2 2 3" xfId="1352"/>
    <cellStyle name="Обычный 6 2 2 2 2 2 2 3" xfId="481"/>
    <cellStyle name="Обычный 6 2 2 2 2 2 2 3 2" xfId="1002"/>
    <cellStyle name="Обычный 6 2 2 2 2 2 2 3 3" xfId="1523"/>
    <cellStyle name="Обычный 6 2 2 2 2 2 2 4" xfId="660"/>
    <cellStyle name="Обычный 6 2 2 2 2 2 2 5" xfId="1181"/>
    <cellStyle name="Обычный 6 2 2 2 2 2 3" xfId="139"/>
    <cellStyle name="Обычный 6 2 2 2 2 2 3 2" xfId="311"/>
    <cellStyle name="Обычный 6 2 2 2 2 2 3 2 2" xfId="832"/>
    <cellStyle name="Обычный 6 2 2 2 2 2 3 2 3" xfId="1353"/>
    <cellStyle name="Обычный 6 2 2 2 2 2 3 3" xfId="482"/>
    <cellStyle name="Обычный 6 2 2 2 2 2 3 3 2" xfId="1003"/>
    <cellStyle name="Обычный 6 2 2 2 2 2 3 3 3" xfId="1524"/>
    <cellStyle name="Обычный 6 2 2 2 2 2 3 4" xfId="661"/>
    <cellStyle name="Обычный 6 2 2 2 2 2 3 5" xfId="1182"/>
    <cellStyle name="Обычный 6 2 2 2 2 2 4" xfId="309"/>
    <cellStyle name="Обычный 6 2 2 2 2 2 4 2" xfId="830"/>
    <cellStyle name="Обычный 6 2 2 2 2 2 4 3" xfId="1351"/>
    <cellStyle name="Обычный 6 2 2 2 2 2 5" xfId="480"/>
    <cellStyle name="Обычный 6 2 2 2 2 2 5 2" xfId="1001"/>
    <cellStyle name="Обычный 6 2 2 2 2 2 5 3" xfId="1522"/>
    <cellStyle name="Обычный 6 2 2 2 2 2 6" xfId="659"/>
    <cellStyle name="Обычный 6 2 2 2 2 2 7" xfId="1180"/>
    <cellStyle name="Обычный 6 2 2 2 2 3" xfId="140"/>
    <cellStyle name="Обычный 6 2 2 2 2 3 2" xfId="312"/>
    <cellStyle name="Обычный 6 2 2 2 2 3 2 2" xfId="833"/>
    <cellStyle name="Обычный 6 2 2 2 2 3 2 3" xfId="1354"/>
    <cellStyle name="Обычный 6 2 2 2 2 3 3" xfId="483"/>
    <cellStyle name="Обычный 6 2 2 2 2 3 3 2" xfId="1004"/>
    <cellStyle name="Обычный 6 2 2 2 2 3 3 3" xfId="1525"/>
    <cellStyle name="Обычный 6 2 2 2 2 3 4" xfId="662"/>
    <cellStyle name="Обычный 6 2 2 2 2 3 5" xfId="1183"/>
    <cellStyle name="Обычный 6 2 2 2 2 4" xfId="141"/>
    <cellStyle name="Обычный 6 2 2 2 2 4 2" xfId="313"/>
    <cellStyle name="Обычный 6 2 2 2 2 4 2 2" xfId="834"/>
    <cellStyle name="Обычный 6 2 2 2 2 4 2 3" xfId="1355"/>
    <cellStyle name="Обычный 6 2 2 2 2 4 3" xfId="484"/>
    <cellStyle name="Обычный 6 2 2 2 2 4 3 2" xfId="1005"/>
    <cellStyle name="Обычный 6 2 2 2 2 4 3 3" xfId="1526"/>
    <cellStyle name="Обычный 6 2 2 2 2 4 4" xfId="663"/>
    <cellStyle name="Обычный 6 2 2 2 2 4 5" xfId="1184"/>
    <cellStyle name="Обычный 6 2 2 2 2 5" xfId="305"/>
    <cellStyle name="Обычный 6 2 2 2 2 5 2" xfId="826"/>
    <cellStyle name="Обычный 6 2 2 2 2 5 3" xfId="1347"/>
    <cellStyle name="Обычный 6 2 2 2 2 6" xfId="476"/>
    <cellStyle name="Обычный 6 2 2 2 2 6 2" xfId="997"/>
    <cellStyle name="Обычный 6 2 2 2 2 6 3" xfId="1518"/>
    <cellStyle name="Обычный 6 2 2 2 2 7" xfId="655"/>
    <cellStyle name="Обычный 6 2 2 2 2 8" xfId="1176"/>
    <cellStyle name="Обычный 6 2 2 2 3" xfId="135"/>
    <cellStyle name="Обычный 6 2 2 2 3 2" xfId="142"/>
    <cellStyle name="Обычный 6 2 2 2 3 2 2" xfId="314"/>
    <cellStyle name="Обычный 6 2 2 2 3 2 2 2" xfId="835"/>
    <cellStyle name="Обычный 6 2 2 2 3 2 2 3" xfId="1356"/>
    <cellStyle name="Обычный 6 2 2 2 3 2 3" xfId="485"/>
    <cellStyle name="Обычный 6 2 2 2 3 2 3 2" xfId="1006"/>
    <cellStyle name="Обычный 6 2 2 2 3 2 3 3" xfId="1527"/>
    <cellStyle name="Обычный 6 2 2 2 3 2 4" xfId="664"/>
    <cellStyle name="Обычный 6 2 2 2 3 2 5" xfId="1185"/>
    <cellStyle name="Обычный 6 2 2 2 3 3" xfId="143"/>
    <cellStyle name="Обычный 6 2 2 2 3 3 2" xfId="315"/>
    <cellStyle name="Обычный 6 2 2 2 3 3 2 2" xfId="836"/>
    <cellStyle name="Обычный 6 2 2 2 3 3 2 3" xfId="1357"/>
    <cellStyle name="Обычный 6 2 2 2 3 3 3" xfId="486"/>
    <cellStyle name="Обычный 6 2 2 2 3 3 3 2" xfId="1007"/>
    <cellStyle name="Обычный 6 2 2 2 3 3 3 3" xfId="1528"/>
    <cellStyle name="Обычный 6 2 2 2 3 3 4" xfId="665"/>
    <cellStyle name="Обычный 6 2 2 2 3 3 5" xfId="1186"/>
    <cellStyle name="Обычный 6 2 2 2 3 4" xfId="307"/>
    <cellStyle name="Обычный 6 2 2 2 3 4 2" xfId="828"/>
    <cellStyle name="Обычный 6 2 2 2 3 4 3" xfId="1349"/>
    <cellStyle name="Обычный 6 2 2 2 3 5" xfId="478"/>
    <cellStyle name="Обычный 6 2 2 2 3 5 2" xfId="999"/>
    <cellStyle name="Обычный 6 2 2 2 3 5 3" xfId="1520"/>
    <cellStyle name="Обычный 6 2 2 2 3 6" xfId="657"/>
    <cellStyle name="Обычный 6 2 2 2 3 7" xfId="1178"/>
    <cellStyle name="Обычный 6 2 2 2 4" xfId="144"/>
    <cellStyle name="Обычный 6 2 2 2 4 2" xfId="316"/>
    <cellStyle name="Обычный 6 2 2 2 4 2 2" xfId="837"/>
    <cellStyle name="Обычный 6 2 2 2 4 2 3" xfId="1358"/>
    <cellStyle name="Обычный 6 2 2 2 4 3" xfId="487"/>
    <cellStyle name="Обычный 6 2 2 2 4 3 2" xfId="1008"/>
    <cellStyle name="Обычный 6 2 2 2 4 3 3" xfId="1529"/>
    <cellStyle name="Обычный 6 2 2 2 4 4" xfId="666"/>
    <cellStyle name="Обычный 6 2 2 2 4 5" xfId="1187"/>
    <cellStyle name="Обычный 6 2 2 2 5" xfId="145"/>
    <cellStyle name="Обычный 6 2 2 2 5 2" xfId="317"/>
    <cellStyle name="Обычный 6 2 2 2 5 2 2" xfId="838"/>
    <cellStyle name="Обычный 6 2 2 2 5 2 3" xfId="1359"/>
    <cellStyle name="Обычный 6 2 2 2 5 3" xfId="488"/>
    <cellStyle name="Обычный 6 2 2 2 5 3 2" xfId="1009"/>
    <cellStyle name="Обычный 6 2 2 2 5 3 3" xfId="1530"/>
    <cellStyle name="Обычный 6 2 2 2 5 4" xfId="667"/>
    <cellStyle name="Обычный 6 2 2 2 5 5" xfId="1188"/>
    <cellStyle name="Обычный 6 2 2 2 6" xfId="288"/>
    <cellStyle name="Обычный 6 2 2 2 6 2" xfId="809"/>
    <cellStyle name="Обычный 6 2 2 2 6 3" xfId="1330"/>
    <cellStyle name="Обычный 6 2 2 2 7" xfId="459"/>
    <cellStyle name="Обычный 6 2 2 2 7 2" xfId="980"/>
    <cellStyle name="Обычный 6 2 2 2 7 3" xfId="1501"/>
    <cellStyle name="Обычный 6 2 2 2 8" xfId="638"/>
    <cellStyle name="Обычный 6 2 2 2 9" xfId="1159"/>
    <cellStyle name="Обычный 6 2 2 3" xfId="128"/>
    <cellStyle name="Обычный 6 2 2 3 2" xfId="146"/>
    <cellStyle name="Обычный 6 2 2 3 2 2" xfId="147"/>
    <cellStyle name="Обычный 6 2 2 3 2 2 2" xfId="319"/>
    <cellStyle name="Обычный 6 2 2 3 2 2 2 2" xfId="840"/>
    <cellStyle name="Обычный 6 2 2 3 2 2 2 3" xfId="1361"/>
    <cellStyle name="Обычный 6 2 2 3 2 2 3" xfId="490"/>
    <cellStyle name="Обычный 6 2 2 3 2 2 3 2" xfId="1011"/>
    <cellStyle name="Обычный 6 2 2 3 2 2 3 3" xfId="1532"/>
    <cellStyle name="Обычный 6 2 2 3 2 2 4" xfId="669"/>
    <cellStyle name="Обычный 6 2 2 3 2 2 5" xfId="1190"/>
    <cellStyle name="Обычный 6 2 2 3 2 3" xfId="148"/>
    <cellStyle name="Обычный 6 2 2 3 2 3 2" xfId="320"/>
    <cellStyle name="Обычный 6 2 2 3 2 3 2 2" xfId="841"/>
    <cellStyle name="Обычный 6 2 2 3 2 3 2 3" xfId="1362"/>
    <cellStyle name="Обычный 6 2 2 3 2 3 3" xfId="491"/>
    <cellStyle name="Обычный 6 2 2 3 2 3 3 2" xfId="1012"/>
    <cellStyle name="Обычный 6 2 2 3 2 3 3 3" xfId="1533"/>
    <cellStyle name="Обычный 6 2 2 3 2 3 4" xfId="670"/>
    <cellStyle name="Обычный 6 2 2 3 2 3 5" xfId="1191"/>
    <cellStyle name="Обычный 6 2 2 3 2 4" xfId="318"/>
    <cellStyle name="Обычный 6 2 2 3 2 4 2" xfId="839"/>
    <cellStyle name="Обычный 6 2 2 3 2 4 3" xfId="1360"/>
    <cellStyle name="Обычный 6 2 2 3 2 5" xfId="489"/>
    <cellStyle name="Обычный 6 2 2 3 2 5 2" xfId="1010"/>
    <cellStyle name="Обычный 6 2 2 3 2 5 3" xfId="1531"/>
    <cellStyle name="Обычный 6 2 2 3 2 6" xfId="668"/>
    <cellStyle name="Обычный 6 2 2 3 2 7" xfId="1189"/>
    <cellStyle name="Обычный 6 2 2 3 3" xfId="149"/>
    <cellStyle name="Обычный 6 2 2 3 3 2" xfId="321"/>
    <cellStyle name="Обычный 6 2 2 3 3 2 2" xfId="842"/>
    <cellStyle name="Обычный 6 2 2 3 3 2 3" xfId="1363"/>
    <cellStyle name="Обычный 6 2 2 3 3 3" xfId="492"/>
    <cellStyle name="Обычный 6 2 2 3 3 3 2" xfId="1013"/>
    <cellStyle name="Обычный 6 2 2 3 3 3 3" xfId="1534"/>
    <cellStyle name="Обычный 6 2 2 3 3 4" xfId="671"/>
    <cellStyle name="Обычный 6 2 2 3 3 5" xfId="1192"/>
    <cellStyle name="Обычный 6 2 2 3 4" xfId="150"/>
    <cellStyle name="Обычный 6 2 2 3 4 2" xfId="322"/>
    <cellStyle name="Обычный 6 2 2 3 4 2 2" xfId="843"/>
    <cellStyle name="Обычный 6 2 2 3 4 2 3" xfId="1364"/>
    <cellStyle name="Обычный 6 2 2 3 4 3" xfId="493"/>
    <cellStyle name="Обычный 6 2 2 3 4 3 2" xfId="1014"/>
    <cellStyle name="Обычный 6 2 2 3 4 3 3" xfId="1535"/>
    <cellStyle name="Обычный 6 2 2 3 4 4" xfId="672"/>
    <cellStyle name="Обычный 6 2 2 3 4 5" xfId="1193"/>
    <cellStyle name="Обычный 6 2 2 3 5" xfId="300"/>
    <cellStyle name="Обычный 6 2 2 3 5 2" xfId="821"/>
    <cellStyle name="Обычный 6 2 2 3 5 3" xfId="1342"/>
    <cellStyle name="Обычный 6 2 2 3 6" xfId="471"/>
    <cellStyle name="Обычный 6 2 2 3 6 2" xfId="992"/>
    <cellStyle name="Обычный 6 2 2 3 6 3" xfId="1513"/>
    <cellStyle name="Обычный 6 2 2 3 7" xfId="650"/>
    <cellStyle name="Обычный 6 2 2 3 8" xfId="1171"/>
    <cellStyle name="Обычный 6 2 2 4" xfId="121"/>
    <cellStyle name="Обычный 6 2 2 4 2" xfId="151"/>
    <cellStyle name="Обычный 6 2 2 4 2 2" xfId="152"/>
    <cellStyle name="Обычный 6 2 2 4 2 2 2" xfId="324"/>
    <cellStyle name="Обычный 6 2 2 4 2 2 2 2" xfId="845"/>
    <cellStyle name="Обычный 6 2 2 4 2 2 2 3" xfId="1366"/>
    <cellStyle name="Обычный 6 2 2 4 2 2 3" xfId="495"/>
    <cellStyle name="Обычный 6 2 2 4 2 2 3 2" xfId="1016"/>
    <cellStyle name="Обычный 6 2 2 4 2 2 3 3" xfId="1537"/>
    <cellStyle name="Обычный 6 2 2 4 2 2 4" xfId="674"/>
    <cellStyle name="Обычный 6 2 2 4 2 2 5" xfId="1195"/>
    <cellStyle name="Обычный 6 2 2 4 2 3" xfId="153"/>
    <cellStyle name="Обычный 6 2 2 4 2 3 2" xfId="325"/>
    <cellStyle name="Обычный 6 2 2 4 2 3 2 2" xfId="846"/>
    <cellStyle name="Обычный 6 2 2 4 2 3 2 3" xfId="1367"/>
    <cellStyle name="Обычный 6 2 2 4 2 3 3" xfId="496"/>
    <cellStyle name="Обычный 6 2 2 4 2 3 3 2" xfId="1017"/>
    <cellStyle name="Обычный 6 2 2 4 2 3 3 3" xfId="1538"/>
    <cellStyle name="Обычный 6 2 2 4 2 3 4" xfId="675"/>
    <cellStyle name="Обычный 6 2 2 4 2 3 5" xfId="1196"/>
    <cellStyle name="Обычный 6 2 2 4 2 4" xfId="323"/>
    <cellStyle name="Обычный 6 2 2 4 2 4 2" xfId="844"/>
    <cellStyle name="Обычный 6 2 2 4 2 4 3" xfId="1365"/>
    <cellStyle name="Обычный 6 2 2 4 2 5" xfId="494"/>
    <cellStyle name="Обычный 6 2 2 4 2 5 2" xfId="1015"/>
    <cellStyle name="Обычный 6 2 2 4 2 5 3" xfId="1536"/>
    <cellStyle name="Обычный 6 2 2 4 2 6" xfId="673"/>
    <cellStyle name="Обычный 6 2 2 4 2 7" xfId="1194"/>
    <cellStyle name="Обычный 6 2 2 4 3" xfId="154"/>
    <cellStyle name="Обычный 6 2 2 4 3 2" xfId="326"/>
    <cellStyle name="Обычный 6 2 2 4 3 2 2" xfId="847"/>
    <cellStyle name="Обычный 6 2 2 4 3 2 3" xfId="1368"/>
    <cellStyle name="Обычный 6 2 2 4 3 3" xfId="497"/>
    <cellStyle name="Обычный 6 2 2 4 3 3 2" xfId="1018"/>
    <cellStyle name="Обычный 6 2 2 4 3 3 3" xfId="1539"/>
    <cellStyle name="Обычный 6 2 2 4 3 4" xfId="676"/>
    <cellStyle name="Обычный 6 2 2 4 3 5" xfId="1197"/>
    <cellStyle name="Обычный 6 2 2 4 4" xfId="155"/>
    <cellStyle name="Обычный 6 2 2 4 4 2" xfId="327"/>
    <cellStyle name="Обычный 6 2 2 4 4 2 2" xfId="848"/>
    <cellStyle name="Обычный 6 2 2 4 4 2 3" xfId="1369"/>
    <cellStyle name="Обычный 6 2 2 4 4 3" xfId="498"/>
    <cellStyle name="Обычный 6 2 2 4 4 3 2" xfId="1019"/>
    <cellStyle name="Обычный 6 2 2 4 4 3 3" xfId="1540"/>
    <cellStyle name="Обычный 6 2 2 4 4 4" xfId="677"/>
    <cellStyle name="Обычный 6 2 2 4 4 5" xfId="1198"/>
    <cellStyle name="Обычный 6 2 2 4 5" xfId="293"/>
    <cellStyle name="Обычный 6 2 2 4 5 2" xfId="814"/>
    <cellStyle name="Обычный 6 2 2 4 5 3" xfId="1335"/>
    <cellStyle name="Обычный 6 2 2 4 6" xfId="464"/>
    <cellStyle name="Обычный 6 2 2 4 6 2" xfId="985"/>
    <cellStyle name="Обычный 6 2 2 4 6 3" xfId="1506"/>
    <cellStyle name="Обычный 6 2 2 4 7" xfId="643"/>
    <cellStyle name="Обычный 6 2 2 4 8" xfId="1164"/>
    <cellStyle name="Обычный 6 2 2 5" xfId="156"/>
    <cellStyle name="Обычный 6 2 2 5 2" xfId="157"/>
    <cellStyle name="Обычный 6 2 2 5 2 2" xfId="329"/>
    <cellStyle name="Обычный 6 2 2 5 2 2 2" xfId="850"/>
    <cellStyle name="Обычный 6 2 2 5 2 2 3" xfId="1371"/>
    <cellStyle name="Обычный 6 2 2 5 2 3" xfId="500"/>
    <cellStyle name="Обычный 6 2 2 5 2 3 2" xfId="1021"/>
    <cellStyle name="Обычный 6 2 2 5 2 3 3" xfId="1542"/>
    <cellStyle name="Обычный 6 2 2 5 2 4" xfId="679"/>
    <cellStyle name="Обычный 6 2 2 5 2 5" xfId="1200"/>
    <cellStyle name="Обычный 6 2 2 5 3" xfId="158"/>
    <cellStyle name="Обычный 6 2 2 5 3 2" xfId="330"/>
    <cellStyle name="Обычный 6 2 2 5 3 2 2" xfId="851"/>
    <cellStyle name="Обычный 6 2 2 5 3 2 3" xfId="1372"/>
    <cellStyle name="Обычный 6 2 2 5 3 3" xfId="501"/>
    <cellStyle name="Обычный 6 2 2 5 3 3 2" xfId="1022"/>
    <cellStyle name="Обычный 6 2 2 5 3 3 3" xfId="1543"/>
    <cellStyle name="Обычный 6 2 2 5 3 4" xfId="680"/>
    <cellStyle name="Обычный 6 2 2 5 3 5" xfId="1201"/>
    <cellStyle name="Обычный 6 2 2 5 4" xfId="328"/>
    <cellStyle name="Обычный 6 2 2 5 4 2" xfId="849"/>
    <cellStyle name="Обычный 6 2 2 5 4 3" xfId="1370"/>
    <cellStyle name="Обычный 6 2 2 5 5" xfId="499"/>
    <cellStyle name="Обычный 6 2 2 5 5 2" xfId="1020"/>
    <cellStyle name="Обычный 6 2 2 5 5 3" xfId="1541"/>
    <cellStyle name="Обычный 6 2 2 5 6" xfId="678"/>
    <cellStyle name="Обычный 6 2 2 5 7" xfId="1199"/>
    <cellStyle name="Обычный 6 2 2 6" xfId="159"/>
    <cellStyle name="Обычный 6 2 2 6 2" xfId="331"/>
    <cellStyle name="Обычный 6 2 2 6 2 2" xfId="852"/>
    <cellStyle name="Обычный 6 2 2 6 2 3" xfId="1373"/>
    <cellStyle name="Обычный 6 2 2 6 3" xfId="502"/>
    <cellStyle name="Обычный 6 2 2 6 3 2" xfId="1023"/>
    <cellStyle name="Обычный 6 2 2 6 3 3" xfId="1544"/>
    <cellStyle name="Обычный 6 2 2 6 4" xfId="681"/>
    <cellStyle name="Обычный 6 2 2 6 5" xfId="1202"/>
    <cellStyle name="Обычный 6 2 2 7" xfId="160"/>
    <cellStyle name="Обычный 6 2 2 7 2" xfId="332"/>
    <cellStyle name="Обычный 6 2 2 7 2 2" xfId="853"/>
    <cellStyle name="Обычный 6 2 2 7 2 3" xfId="1374"/>
    <cellStyle name="Обычный 6 2 2 7 3" xfId="503"/>
    <cellStyle name="Обычный 6 2 2 7 3 2" xfId="1024"/>
    <cellStyle name="Обычный 6 2 2 7 3 3" xfId="1545"/>
    <cellStyle name="Обычный 6 2 2 7 4" xfId="682"/>
    <cellStyle name="Обычный 6 2 2 7 5" xfId="1203"/>
    <cellStyle name="Обычный 6 2 2 8" xfId="161"/>
    <cellStyle name="Обычный 6 2 2 8 2" xfId="333"/>
    <cellStyle name="Обычный 6 2 2 8 2 2" xfId="854"/>
    <cellStyle name="Обычный 6 2 2 8 2 3" xfId="1375"/>
    <cellStyle name="Обычный 6 2 2 8 3" xfId="504"/>
    <cellStyle name="Обычный 6 2 2 8 3 2" xfId="1025"/>
    <cellStyle name="Обычный 6 2 2 8 3 3" xfId="1546"/>
    <cellStyle name="Обычный 6 2 2 8 4" xfId="683"/>
    <cellStyle name="Обычный 6 2 2 8 5" xfId="1204"/>
    <cellStyle name="Обычный 6 2 2 9" xfId="110"/>
    <cellStyle name="Обычный 6 2 2 9 2" xfId="633"/>
    <cellStyle name="Обычный 6 2 2 9 3" xfId="1154"/>
    <cellStyle name="Обычный 6 2 3" xfId="101"/>
    <cellStyle name="Обычный 6 2 3 10" xfId="285"/>
    <cellStyle name="Обычный 6 2 3 10 2" xfId="806"/>
    <cellStyle name="Обычный 6 2 3 10 3" xfId="1327"/>
    <cellStyle name="Обычный 6 2 3 11" xfId="456"/>
    <cellStyle name="Обычный 6 2 3 11 2" xfId="977"/>
    <cellStyle name="Обычный 6 2 3 11 3" xfId="1498"/>
    <cellStyle name="Обычный 6 2 3 12" xfId="628"/>
    <cellStyle name="Обычный 6 2 3 13" xfId="1149"/>
    <cellStyle name="Обычный 6 2 3 2" xfId="115"/>
    <cellStyle name="Обычный 6 2 3 2 2" xfId="132"/>
    <cellStyle name="Обычный 6 2 3 2 2 2" xfId="162"/>
    <cellStyle name="Обычный 6 2 3 2 2 2 2" xfId="163"/>
    <cellStyle name="Обычный 6 2 3 2 2 2 2 2" xfId="335"/>
    <cellStyle name="Обычный 6 2 3 2 2 2 2 2 2" xfId="856"/>
    <cellStyle name="Обычный 6 2 3 2 2 2 2 2 3" xfId="1377"/>
    <cellStyle name="Обычный 6 2 3 2 2 2 2 3" xfId="506"/>
    <cellStyle name="Обычный 6 2 3 2 2 2 2 3 2" xfId="1027"/>
    <cellStyle name="Обычный 6 2 3 2 2 2 2 3 3" xfId="1548"/>
    <cellStyle name="Обычный 6 2 3 2 2 2 2 4" xfId="685"/>
    <cellStyle name="Обычный 6 2 3 2 2 2 2 5" xfId="1206"/>
    <cellStyle name="Обычный 6 2 3 2 2 2 3" xfId="164"/>
    <cellStyle name="Обычный 6 2 3 2 2 2 3 2" xfId="336"/>
    <cellStyle name="Обычный 6 2 3 2 2 2 3 2 2" xfId="857"/>
    <cellStyle name="Обычный 6 2 3 2 2 2 3 2 3" xfId="1378"/>
    <cellStyle name="Обычный 6 2 3 2 2 2 3 3" xfId="507"/>
    <cellStyle name="Обычный 6 2 3 2 2 2 3 3 2" xfId="1028"/>
    <cellStyle name="Обычный 6 2 3 2 2 2 3 3 3" xfId="1549"/>
    <cellStyle name="Обычный 6 2 3 2 2 2 3 4" xfId="686"/>
    <cellStyle name="Обычный 6 2 3 2 2 2 3 5" xfId="1207"/>
    <cellStyle name="Обычный 6 2 3 2 2 2 4" xfId="334"/>
    <cellStyle name="Обычный 6 2 3 2 2 2 4 2" xfId="855"/>
    <cellStyle name="Обычный 6 2 3 2 2 2 4 3" xfId="1376"/>
    <cellStyle name="Обычный 6 2 3 2 2 2 5" xfId="505"/>
    <cellStyle name="Обычный 6 2 3 2 2 2 5 2" xfId="1026"/>
    <cellStyle name="Обычный 6 2 3 2 2 2 5 3" xfId="1547"/>
    <cellStyle name="Обычный 6 2 3 2 2 2 6" xfId="684"/>
    <cellStyle name="Обычный 6 2 3 2 2 2 7" xfId="1205"/>
    <cellStyle name="Обычный 6 2 3 2 2 3" xfId="165"/>
    <cellStyle name="Обычный 6 2 3 2 2 3 2" xfId="337"/>
    <cellStyle name="Обычный 6 2 3 2 2 3 2 2" xfId="858"/>
    <cellStyle name="Обычный 6 2 3 2 2 3 2 3" xfId="1379"/>
    <cellStyle name="Обычный 6 2 3 2 2 3 3" xfId="508"/>
    <cellStyle name="Обычный 6 2 3 2 2 3 3 2" xfId="1029"/>
    <cellStyle name="Обычный 6 2 3 2 2 3 3 3" xfId="1550"/>
    <cellStyle name="Обычный 6 2 3 2 2 3 4" xfId="687"/>
    <cellStyle name="Обычный 6 2 3 2 2 3 5" xfId="1208"/>
    <cellStyle name="Обычный 6 2 3 2 2 4" xfId="166"/>
    <cellStyle name="Обычный 6 2 3 2 2 4 2" xfId="338"/>
    <cellStyle name="Обычный 6 2 3 2 2 4 2 2" xfId="859"/>
    <cellStyle name="Обычный 6 2 3 2 2 4 2 3" xfId="1380"/>
    <cellStyle name="Обычный 6 2 3 2 2 4 3" xfId="509"/>
    <cellStyle name="Обычный 6 2 3 2 2 4 3 2" xfId="1030"/>
    <cellStyle name="Обычный 6 2 3 2 2 4 3 3" xfId="1551"/>
    <cellStyle name="Обычный 6 2 3 2 2 4 4" xfId="688"/>
    <cellStyle name="Обычный 6 2 3 2 2 4 5" xfId="1209"/>
    <cellStyle name="Обычный 6 2 3 2 2 5" xfId="304"/>
    <cellStyle name="Обычный 6 2 3 2 2 5 2" xfId="825"/>
    <cellStyle name="Обычный 6 2 3 2 2 5 3" xfId="1346"/>
    <cellStyle name="Обычный 6 2 3 2 2 6" xfId="475"/>
    <cellStyle name="Обычный 6 2 3 2 2 6 2" xfId="996"/>
    <cellStyle name="Обычный 6 2 3 2 2 6 3" xfId="1517"/>
    <cellStyle name="Обычный 6 2 3 2 2 7" xfId="654"/>
    <cellStyle name="Обычный 6 2 3 2 2 8" xfId="1175"/>
    <cellStyle name="Обычный 6 2 3 2 3" xfId="134"/>
    <cellStyle name="Обычный 6 2 3 2 3 2" xfId="167"/>
    <cellStyle name="Обычный 6 2 3 2 3 2 2" xfId="339"/>
    <cellStyle name="Обычный 6 2 3 2 3 2 2 2" xfId="860"/>
    <cellStyle name="Обычный 6 2 3 2 3 2 2 3" xfId="1381"/>
    <cellStyle name="Обычный 6 2 3 2 3 2 3" xfId="510"/>
    <cellStyle name="Обычный 6 2 3 2 3 2 3 2" xfId="1031"/>
    <cellStyle name="Обычный 6 2 3 2 3 2 3 3" xfId="1552"/>
    <cellStyle name="Обычный 6 2 3 2 3 2 4" xfId="689"/>
    <cellStyle name="Обычный 6 2 3 2 3 2 5" xfId="1210"/>
    <cellStyle name="Обычный 6 2 3 2 3 3" xfId="168"/>
    <cellStyle name="Обычный 6 2 3 2 3 3 2" xfId="340"/>
    <cellStyle name="Обычный 6 2 3 2 3 3 2 2" xfId="861"/>
    <cellStyle name="Обычный 6 2 3 2 3 3 2 3" xfId="1382"/>
    <cellStyle name="Обычный 6 2 3 2 3 3 3" xfId="511"/>
    <cellStyle name="Обычный 6 2 3 2 3 3 3 2" xfId="1032"/>
    <cellStyle name="Обычный 6 2 3 2 3 3 3 3" xfId="1553"/>
    <cellStyle name="Обычный 6 2 3 2 3 3 4" xfId="690"/>
    <cellStyle name="Обычный 6 2 3 2 3 3 5" xfId="1211"/>
    <cellStyle name="Обычный 6 2 3 2 3 4" xfId="306"/>
    <cellStyle name="Обычный 6 2 3 2 3 4 2" xfId="827"/>
    <cellStyle name="Обычный 6 2 3 2 3 4 3" xfId="1348"/>
    <cellStyle name="Обычный 6 2 3 2 3 5" xfId="477"/>
    <cellStyle name="Обычный 6 2 3 2 3 5 2" xfId="998"/>
    <cellStyle name="Обычный 6 2 3 2 3 5 3" xfId="1519"/>
    <cellStyle name="Обычный 6 2 3 2 3 6" xfId="656"/>
    <cellStyle name="Обычный 6 2 3 2 3 7" xfId="1177"/>
    <cellStyle name="Обычный 6 2 3 2 4" xfId="169"/>
    <cellStyle name="Обычный 6 2 3 2 4 2" xfId="341"/>
    <cellStyle name="Обычный 6 2 3 2 4 2 2" xfId="862"/>
    <cellStyle name="Обычный 6 2 3 2 4 2 3" xfId="1383"/>
    <cellStyle name="Обычный 6 2 3 2 4 3" xfId="512"/>
    <cellStyle name="Обычный 6 2 3 2 4 3 2" xfId="1033"/>
    <cellStyle name="Обычный 6 2 3 2 4 3 3" xfId="1554"/>
    <cellStyle name="Обычный 6 2 3 2 4 4" xfId="691"/>
    <cellStyle name="Обычный 6 2 3 2 4 5" xfId="1212"/>
    <cellStyle name="Обычный 6 2 3 2 5" xfId="170"/>
    <cellStyle name="Обычный 6 2 3 2 5 2" xfId="342"/>
    <cellStyle name="Обычный 6 2 3 2 5 2 2" xfId="863"/>
    <cellStyle name="Обычный 6 2 3 2 5 2 3" xfId="1384"/>
    <cellStyle name="Обычный 6 2 3 2 5 3" xfId="513"/>
    <cellStyle name="Обычный 6 2 3 2 5 3 2" xfId="1034"/>
    <cellStyle name="Обычный 6 2 3 2 5 3 3" xfId="1555"/>
    <cellStyle name="Обычный 6 2 3 2 5 4" xfId="692"/>
    <cellStyle name="Обычный 6 2 3 2 5 5" xfId="1213"/>
    <cellStyle name="Обычный 6 2 3 2 6" xfId="287"/>
    <cellStyle name="Обычный 6 2 3 2 6 2" xfId="808"/>
    <cellStyle name="Обычный 6 2 3 2 6 3" xfId="1329"/>
    <cellStyle name="Обычный 6 2 3 2 7" xfId="458"/>
    <cellStyle name="Обычный 6 2 3 2 7 2" xfId="979"/>
    <cellStyle name="Обычный 6 2 3 2 7 3" xfId="1500"/>
    <cellStyle name="Обычный 6 2 3 2 8" xfId="637"/>
    <cellStyle name="Обычный 6 2 3 2 9" xfId="1158"/>
    <cellStyle name="Обычный 6 2 3 3" xfId="130"/>
    <cellStyle name="Обычный 6 2 3 3 2" xfId="171"/>
    <cellStyle name="Обычный 6 2 3 3 2 2" xfId="172"/>
    <cellStyle name="Обычный 6 2 3 3 2 2 2" xfId="344"/>
    <cellStyle name="Обычный 6 2 3 3 2 2 2 2" xfId="865"/>
    <cellStyle name="Обычный 6 2 3 3 2 2 2 3" xfId="1386"/>
    <cellStyle name="Обычный 6 2 3 3 2 2 3" xfId="515"/>
    <cellStyle name="Обычный 6 2 3 3 2 2 3 2" xfId="1036"/>
    <cellStyle name="Обычный 6 2 3 3 2 2 3 3" xfId="1557"/>
    <cellStyle name="Обычный 6 2 3 3 2 2 4" xfId="694"/>
    <cellStyle name="Обычный 6 2 3 3 2 2 5" xfId="1215"/>
    <cellStyle name="Обычный 6 2 3 3 2 3" xfId="173"/>
    <cellStyle name="Обычный 6 2 3 3 2 3 2" xfId="345"/>
    <cellStyle name="Обычный 6 2 3 3 2 3 2 2" xfId="866"/>
    <cellStyle name="Обычный 6 2 3 3 2 3 2 3" xfId="1387"/>
    <cellStyle name="Обычный 6 2 3 3 2 3 3" xfId="516"/>
    <cellStyle name="Обычный 6 2 3 3 2 3 3 2" xfId="1037"/>
    <cellStyle name="Обычный 6 2 3 3 2 3 3 3" xfId="1558"/>
    <cellStyle name="Обычный 6 2 3 3 2 3 4" xfId="695"/>
    <cellStyle name="Обычный 6 2 3 3 2 3 5" xfId="1216"/>
    <cellStyle name="Обычный 6 2 3 3 2 4" xfId="343"/>
    <cellStyle name="Обычный 6 2 3 3 2 4 2" xfId="864"/>
    <cellStyle name="Обычный 6 2 3 3 2 4 3" xfId="1385"/>
    <cellStyle name="Обычный 6 2 3 3 2 5" xfId="514"/>
    <cellStyle name="Обычный 6 2 3 3 2 5 2" xfId="1035"/>
    <cellStyle name="Обычный 6 2 3 3 2 5 3" xfId="1556"/>
    <cellStyle name="Обычный 6 2 3 3 2 6" xfId="693"/>
    <cellStyle name="Обычный 6 2 3 3 2 7" xfId="1214"/>
    <cellStyle name="Обычный 6 2 3 3 3" xfId="174"/>
    <cellStyle name="Обычный 6 2 3 3 3 2" xfId="346"/>
    <cellStyle name="Обычный 6 2 3 3 3 2 2" xfId="867"/>
    <cellStyle name="Обычный 6 2 3 3 3 2 3" xfId="1388"/>
    <cellStyle name="Обычный 6 2 3 3 3 3" xfId="517"/>
    <cellStyle name="Обычный 6 2 3 3 3 3 2" xfId="1038"/>
    <cellStyle name="Обычный 6 2 3 3 3 3 3" xfId="1559"/>
    <cellStyle name="Обычный 6 2 3 3 3 4" xfId="696"/>
    <cellStyle name="Обычный 6 2 3 3 3 5" xfId="1217"/>
    <cellStyle name="Обычный 6 2 3 3 4" xfId="175"/>
    <cellStyle name="Обычный 6 2 3 3 4 2" xfId="347"/>
    <cellStyle name="Обычный 6 2 3 3 4 2 2" xfId="868"/>
    <cellStyle name="Обычный 6 2 3 3 4 2 3" xfId="1389"/>
    <cellStyle name="Обычный 6 2 3 3 4 3" xfId="518"/>
    <cellStyle name="Обычный 6 2 3 3 4 3 2" xfId="1039"/>
    <cellStyle name="Обычный 6 2 3 3 4 3 3" xfId="1560"/>
    <cellStyle name="Обычный 6 2 3 3 4 4" xfId="697"/>
    <cellStyle name="Обычный 6 2 3 3 4 5" xfId="1218"/>
    <cellStyle name="Обычный 6 2 3 3 5" xfId="302"/>
    <cellStyle name="Обычный 6 2 3 3 5 2" xfId="823"/>
    <cellStyle name="Обычный 6 2 3 3 5 3" xfId="1344"/>
    <cellStyle name="Обычный 6 2 3 3 6" xfId="473"/>
    <cellStyle name="Обычный 6 2 3 3 6 2" xfId="994"/>
    <cellStyle name="Обычный 6 2 3 3 6 3" xfId="1515"/>
    <cellStyle name="Обычный 6 2 3 3 7" xfId="652"/>
    <cellStyle name="Обычный 6 2 3 3 8" xfId="1173"/>
    <cellStyle name="Обычный 6 2 3 4" xfId="123"/>
    <cellStyle name="Обычный 6 2 3 4 2" xfId="176"/>
    <cellStyle name="Обычный 6 2 3 4 2 2" xfId="177"/>
    <cellStyle name="Обычный 6 2 3 4 2 2 2" xfId="349"/>
    <cellStyle name="Обычный 6 2 3 4 2 2 2 2" xfId="870"/>
    <cellStyle name="Обычный 6 2 3 4 2 2 2 3" xfId="1391"/>
    <cellStyle name="Обычный 6 2 3 4 2 2 3" xfId="520"/>
    <cellStyle name="Обычный 6 2 3 4 2 2 3 2" xfId="1041"/>
    <cellStyle name="Обычный 6 2 3 4 2 2 3 3" xfId="1562"/>
    <cellStyle name="Обычный 6 2 3 4 2 2 4" xfId="699"/>
    <cellStyle name="Обычный 6 2 3 4 2 2 5" xfId="1220"/>
    <cellStyle name="Обычный 6 2 3 4 2 3" xfId="178"/>
    <cellStyle name="Обычный 6 2 3 4 2 3 2" xfId="350"/>
    <cellStyle name="Обычный 6 2 3 4 2 3 2 2" xfId="871"/>
    <cellStyle name="Обычный 6 2 3 4 2 3 2 3" xfId="1392"/>
    <cellStyle name="Обычный 6 2 3 4 2 3 3" xfId="521"/>
    <cellStyle name="Обычный 6 2 3 4 2 3 3 2" xfId="1042"/>
    <cellStyle name="Обычный 6 2 3 4 2 3 3 3" xfId="1563"/>
    <cellStyle name="Обычный 6 2 3 4 2 3 4" xfId="700"/>
    <cellStyle name="Обычный 6 2 3 4 2 3 5" xfId="1221"/>
    <cellStyle name="Обычный 6 2 3 4 2 4" xfId="348"/>
    <cellStyle name="Обычный 6 2 3 4 2 4 2" xfId="869"/>
    <cellStyle name="Обычный 6 2 3 4 2 4 3" xfId="1390"/>
    <cellStyle name="Обычный 6 2 3 4 2 5" xfId="519"/>
    <cellStyle name="Обычный 6 2 3 4 2 5 2" xfId="1040"/>
    <cellStyle name="Обычный 6 2 3 4 2 5 3" xfId="1561"/>
    <cellStyle name="Обычный 6 2 3 4 2 6" xfId="698"/>
    <cellStyle name="Обычный 6 2 3 4 2 7" xfId="1219"/>
    <cellStyle name="Обычный 6 2 3 4 3" xfId="179"/>
    <cellStyle name="Обычный 6 2 3 4 3 2" xfId="351"/>
    <cellStyle name="Обычный 6 2 3 4 3 2 2" xfId="872"/>
    <cellStyle name="Обычный 6 2 3 4 3 2 3" xfId="1393"/>
    <cellStyle name="Обычный 6 2 3 4 3 3" xfId="522"/>
    <cellStyle name="Обычный 6 2 3 4 3 3 2" xfId="1043"/>
    <cellStyle name="Обычный 6 2 3 4 3 3 3" xfId="1564"/>
    <cellStyle name="Обычный 6 2 3 4 3 4" xfId="701"/>
    <cellStyle name="Обычный 6 2 3 4 3 5" xfId="1222"/>
    <cellStyle name="Обычный 6 2 3 4 4" xfId="180"/>
    <cellStyle name="Обычный 6 2 3 4 4 2" xfId="352"/>
    <cellStyle name="Обычный 6 2 3 4 4 2 2" xfId="873"/>
    <cellStyle name="Обычный 6 2 3 4 4 2 3" xfId="1394"/>
    <cellStyle name="Обычный 6 2 3 4 4 3" xfId="523"/>
    <cellStyle name="Обычный 6 2 3 4 4 3 2" xfId="1044"/>
    <cellStyle name="Обычный 6 2 3 4 4 3 3" xfId="1565"/>
    <cellStyle name="Обычный 6 2 3 4 4 4" xfId="702"/>
    <cellStyle name="Обычный 6 2 3 4 4 5" xfId="1223"/>
    <cellStyle name="Обычный 6 2 3 4 5" xfId="295"/>
    <cellStyle name="Обычный 6 2 3 4 5 2" xfId="816"/>
    <cellStyle name="Обычный 6 2 3 4 5 3" xfId="1337"/>
    <cellStyle name="Обычный 6 2 3 4 6" xfId="466"/>
    <cellStyle name="Обычный 6 2 3 4 6 2" xfId="987"/>
    <cellStyle name="Обычный 6 2 3 4 6 3" xfId="1508"/>
    <cellStyle name="Обычный 6 2 3 4 7" xfId="645"/>
    <cellStyle name="Обычный 6 2 3 4 8" xfId="1166"/>
    <cellStyle name="Обычный 6 2 3 5" xfId="181"/>
    <cellStyle name="Обычный 6 2 3 5 2" xfId="182"/>
    <cellStyle name="Обычный 6 2 3 5 2 2" xfId="354"/>
    <cellStyle name="Обычный 6 2 3 5 2 2 2" xfId="875"/>
    <cellStyle name="Обычный 6 2 3 5 2 2 3" xfId="1396"/>
    <cellStyle name="Обычный 6 2 3 5 2 3" xfId="525"/>
    <cellStyle name="Обычный 6 2 3 5 2 3 2" xfId="1046"/>
    <cellStyle name="Обычный 6 2 3 5 2 3 3" xfId="1567"/>
    <cellStyle name="Обычный 6 2 3 5 2 4" xfId="704"/>
    <cellStyle name="Обычный 6 2 3 5 2 5" xfId="1225"/>
    <cellStyle name="Обычный 6 2 3 5 3" xfId="183"/>
    <cellStyle name="Обычный 6 2 3 5 3 2" xfId="355"/>
    <cellStyle name="Обычный 6 2 3 5 3 2 2" xfId="876"/>
    <cellStyle name="Обычный 6 2 3 5 3 2 3" xfId="1397"/>
    <cellStyle name="Обычный 6 2 3 5 3 3" xfId="526"/>
    <cellStyle name="Обычный 6 2 3 5 3 3 2" xfId="1047"/>
    <cellStyle name="Обычный 6 2 3 5 3 3 3" xfId="1568"/>
    <cellStyle name="Обычный 6 2 3 5 3 4" xfId="705"/>
    <cellStyle name="Обычный 6 2 3 5 3 5" xfId="1226"/>
    <cellStyle name="Обычный 6 2 3 5 4" xfId="353"/>
    <cellStyle name="Обычный 6 2 3 5 4 2" xfId="874"/>
    <cellStyle name="Обычный 6 2 3 5 4 3" xfId="1395"/>
    <cellStyle name="Обычный 6 2 3 5 5" xfId="524"/>
    <cellStyle name="Обычный 6 2 3 5 5 2" xfId="1045"/>
    <cellStyle name="Обычный 6 2 3 5 5 3" xfId="1566"/>
    <cellStyle name="Обычный 6 2 3 5 6" xfId="703"/>
    <cellStyle name="Обычный 6 2 3 5 7" xfId="1224"/>
    <cellStyle name="Обычный 6 2 3 6" xfId="184"/>
    <cellStyle name="Обычный 6 2 3 6 2" xfId="356"/>
    <cellStyle name="Обычный 6 2 3 6 2 2" xfId="877"/>
    <cellStyle name="Обычный 6 2 3 6 2 3" xfId="1398"/>
    <cellStyle name="Обычный 6 2 3 6 3" xfId="527"/>
    <cellStyle name="Обычный 6 2 3 6 3 2" xfId="1048"/>
    <cellStyle name="Обычный 6 2 3 6 3 3" xfId="1569"/>
    <cellStyle name="Обычный 6 2 3 6 4" xfId="706"/>
    <cellStyle name="Обычный 6 2 3 6 5" xfId="1227"/>
    <cellStyle name="Обычный 6 2 3 7" xfId="185"/>
    <cellStyle name="Обычный 6 2 3 7 2" xfId="357"/>
    <cellStyle name="Обычный 6 2 3 7 2 2" xfId="878"/>
    <cellStyle name="Обычный 6 2 3 7 2 3" xfId="1399"/>
    <cellStyle name="Обычный 6 2 3 7 3" xfId="528"/>
    <cellStyle name="Обычный 6 2 3 7 3 2" xfId="1049"/>
    <cellStyle name="Обычный 6 2 3 7 3 3" xfId="1570"/>
    <cellStyle name="Обычный 6 2 3 7 4" xfId="707"/>
    <cellStyle name="Обычный 6 2 3 7 5" xfId="1228"/>
    <cellStyle name="Обычный 6 2 3 8" xfId="186"/>
    <cellStyle name="Обычный 6 2 3 8 2" xfId="358"/>
    <cellStyle name="Обычный 6 2 3 8 2 2" xfId="879"/>
    <cellStyle name="Обычный 6 2 3 8 2 3" xfId="1400"/>
    <cellStyle name="Обычный 6 2 3 8 3" xfId="529"/>
    <cellStyle name="Обычный 6 2 3 8 3 2" xfId="1050"/>
    <cellStyle name="Обычный 6 2 3 8 3 3" xfId="1571"/>
    <cellStyle name="Обычный 6 2 3 8 4" xfId="708"/>
    <cellStyle name="Обычный 6 2 3 8 5" xfId="1229"/>
    <cellStyle name="Обычный 6 2 3 9" xfId="112"/>
    <cellStyle name="Обычный 6 2 3 9 2" xfId="635"/>
    <cellStyle name="Обычный 6 2 3 9 3" xfId="1156"/>
    <cellStyle name="Обычный 6 2 4" xfId="127"/>
    <cellStyle name="Обычный 6 2 4 2" xfId="187"/>
    <cellStyle name="Обычный 6 2 4 2 2" xfId="188"/>
    <cellStyle name="Обычный 6 2 4 2 2 2" xfId="360"/>
    <cellStyle name="Обычный 6 2 4 2 2 2 2" xfId="881"/>
    <cellStyle name="Обычный 6 2 4 2 2 2 3" xfId="1402"/>
    <cellStyle name="Обычный 6 2 4 2 2 3" xfId="531"/>
    <cellStyle name="Обычный 6 2 4 2 2 3 2" xfId="1052"/>
    <cellStyle name="Обычный 6 2 4 2 2 3 3" xfId="1573"/>
    <cellStyle name="Обычный 6 2 4 2 2 4" xfId="710"/>
    <cellStyle name="Обычный 6 2 4 2 2 5" xfId="1231"/>
    <cellStyle name="Обычный 6 2 4 2 3" xfId="189"/>
    <cellStyle name="Обычный 6 2 4 2 3 2" xfId="361"/>
    <cellStyle name="Обычный 6 2 4 2 3 2 2" xfId="882"/>
    <cellStyle name="Обычный 6 2 4 2 3 2 3" xfId="1403"/>
    <cellStyle name="Обычный 6 2 4 2 3 3" xfId="532"/>
    <cellStyle name="Обычный 6 2 4 2 3 3 2" xfId="1053"/>
    <cellStyle name="Обычный 6 2 4 2 3 3 3" xfId="1574"/>
    <cellStyle name="Обычный 6 2 4 2 3 4" xfId="711"/>
    <cellStyle name="Обычный 6 2 4 2 3 5" xfId="1232"/>
    <cellStyle name="Обычный 6 2 4 2 4" xfId="359"/>
    <cellStyle name="Обычный 6 2 4 2 4 2" xfId="880"/>
    <cellStyle name="Обычный 6 2 4 2 4 3" xfId="1401"/>
    <cellStyle name="Обычный 6 2 4 2 5" xfId="530"/>
    <cellStyle name="Обычный 6 2 4 2 5 2" xfId="1051"/>
    <cellStyle name="Обычный 6 2 4 2 5 3" xfId="1572"/>
    <cellStyle name="Обычный 6 2 4 2 6" xfId="709"/>
    <cellStyle name="Обычный 6 2 4 2 7" xfId="1230"/>
    <cellStyle name="Обычный 6 2 4 3" xfId="190"/>
    <cellStyle name="Обычный 6 2 4 3 2" xfId="362"/>
    <cellStyle name="Обычный 6 2 4 3 2 2" xfId="883"/>
    <cellStyle name="Обычный 6 2 4 3 2 3" xfId="1404"/>
    <cellStyle name="Обычный 6 2 4 3 3" xfId="533"/>
    <cellStyle name="Обычный 6 2 4 3 3 2" xfId="1054"/>
    <cellStyle name="Обычный 6 2 4 3 3 3" xfId="1575"/>
    <cellStyle name="Обычный 6 2 4 3 4" xfId="712"/>
    <cellStyle name="Обычный 6 2 4 3 5" xfId="1233"/>
    <cellStyle name="Обычный 6 2 4 4" xfId="191"/>
    <cellStyle name="Обычный 6 2 4 4 2" xfId="363"/>
    <cellStyle name="Обычный 6 2 4 4 2 2" xfId="884"/>
    <cellStyle name="Обычный 6 2 4 4 2 3" xfId="1405"/>
    <cellStyle name="Обычный 6 2 4 4 3" xfId="534"/>
    <cellStyle name="Обычный 6 2 4 4 3 2" xfId="1055"/>
    <cellStyle name="Обычный 6 2 4 4 3 3" xfId="1576"/>
    <cellStyle name="Обычный 6 2 4 4 4" xfId="713"/>
    <cellStyle name="Обычный 6 2 4 4 5" xfId="1234"/>
    <cellStyle name="Обычный 6 2 4 5" xfId="299"/>
    <cellStyle name="Обычный 6 2 4 5 2" xfId="820"/>
    <cellStyle name="Обычный 6 2 4 5 3" xfId="1341"/>
    <cellStyle name="Обычный 6 2 4 6" xfId="470"/>
    <cellStyle name="Обычный 6 2 4 6 2" xfId="991"/>
    <cellStyle name="Обычный 6 2 4 6 3" xfId="1512"/>
    <cellStyle name="Обычный 6 2 4 7" xfId="649"/>
    <cellStyle name="Обычный 6 2 4 8" xfId="1170"/>
    <cellStyle name="Обычный 6 2 5" xfId="120"/>
    <cellStyle name="Обычный 6 2 5 2" xfId="192"/>
    <cellStyle name="Обычный 6 2 5 2 2" xfId="193"/>
    <cellStyle name="Обычный 6 2 5 2 2 2" xfId="365"/>
    <cellStyle name="Обычный 6 2 5 2 2 2 2" xfId="886"/>
    <cellStyle name="Обычный 6 2 5 2 2 2 3" xfId="1407"/>
    <cellStyle name="Обычный 6 2 5 2 2 3" xfId="536"/>
    <cellStyle name="Обычный 6 2 5 2 2 3 2" xfId="1057"/>
    <cellStyle name="Обычный 6 2 5 2 2 3 3" xfId="1578"/>
    <cellStyle name="Обычный 6 2 5 2 2 4" xfId="715"/>
    <cellStyle name="Обычный 6 2 5 2 2 5" xfId="1236"/>
    <cellStyle name="Обычный 6 2 5 2 3" xfId="194"/>
    <cellStyle name="Обычный 6 2 5 2 3 2" xfId="366"/>
    <cellStyle name="Обычный 6 2 5 2 3 2 2" xfId="887"/>
    <cellStyle name="Обычный 6 2 5 2 3 2 3" xfId="1408"/>
    <cellStyle name="Обычный 6 2 5 2 3 3" xfId="537"/>
    <cellStyle name="Обычный 6 2 5 2 3 3 2" xfId="1058"/>
    <cellStyle name="Обычный 6 2 5 2 3 3 3" xfId="1579"/>
    <cellStyle name="Обычный 6 2 5 2 3 4" xfId="716"/>
    <cellStyle name="Обычный 6 2 5 2 3 5" xfId="1237"/>
    <cellStyle name="Обычный 6 2 5 2 4" xfId="364"/>
    <cellStyle name="Обычный 6 2 5 2 4 2" xfId="885"/>
    <cellStyle name="Обычный 6 2 5 2 4 3" xfId="1406"/>
    <cellStyle name="Обычный 6 2 5 2 5" xfId="535"/>
    <cellStyle name="Обычный 6 2 5 2 5 2" xfId="1056"/>
    <cellStyle name="Обычный 6 2 5 2 5 3" xfId="1577"/>
    <cellStyle name="Обычный 6 2 5 2 6" xfId="714"/>
    <cellStyle name="Обычный 6 2 5 2 7" xfId="1235"/>
    <cellStyle name="Обычный 6 2 5 3" xfId="195"/>
    <cellStyle name="Обычный 6 2 5 3 2" xfId="367"/>
    <cellStyle name="Обычный 6 2 5 3 2 2" xfId="888"/>
    <cellStyle name="Обычный 6 2 5 3 2 3" xfId="1409"/>
    <cellStyle name="Обычный 6 2 5 3 3" xfId="538"/>
    <cellStyle name="Обычный 6 2 5 3 3 2" xfId="1059"/>
    <cellStyle name="Обычный 6 2 5 3 3 3" xfId="1580"/>
    <cellStyle name="Обычный 6 2 5 3 4" xfId="717"/>
    <cellStyle name="Обычный 6 2 5 3 5" xfId="1238"/>
    <cellStyle name="Обычный 6 2 5 4" xfId="196"/>
    <cellStyle name="Обычный 6 2 5 4 2" xfId="368"/>
    <cellStyle name="Обычный 6 2 5 4 2 2" xfId="889"/>
    <cellStyle name="Обычный 6 2 5 4 2 3" xfId="1410"/>
    <cellStyle name="Обычный 6 2 5 4 3" xfId="539"/>
    <cellStyle name="Обычный 6 2 5 4 3 2" xfId="1060"/>
    <cellStyle name="Обычный 6 2 5 4 3 3" xfId="1581"/>
    <cellStyle name="Обычный 6 2 5 4 4" xfId="718"/>
    <cellStyle name="Обычный 6 2 5 4 5" xfId="1239"/>
    <cellStyle name="Обычный 6 2 5 5" xfId="292"/>
    <cellStyle name="Обычный 6 2 5 5 2" xfId="813"/>
    <cellStyle name="Обычный 6 2 5 5 3" xfId="1334"/>
    <cellStyle name="Обычный 6 2 5 6" xfId="463"/>
    <cellStyle name="Обычный 6 2 5 6 2" xfId="984"/>
    <cellStyle name="Обычный 6 2 5 6 3" xfId="1505"/>
    <cellStyle name="Обычный 6 2 5 7" xfId="642"/>
    <cellStyle name="Обычный 6 2 5 8" xfId="1163"/>
    <cellStyle name="Обычный 6 2 6" xfId="197"/>
    <cellStyle name="Обычный 6 2 6 2" xfId="198"/>
    <cellStyle name="Обычный 6 2 6 2 2" xfId="370"/>
    <cellStyle name="Обычный 6 2 6 2 2 2" xfId="891"/>
    <cellStyle name="Обычный 6 2 6 2 2 3" xfId="1412"/>
    <cellStyle name="Обычный 6 2 6 2 3" xfId="541"/>
    <cellStyle name="Обычный 6 2 6 2 3 2" xfId="1062"/>
    <cellStyle name="Обычный 6 2 6 2 3 3" xfId="1583"/>
    <cellStyle name="Обычный 6 2 6 2 4" xfId="720"/>
    <cellStyle name="Обычный 6 2 6 2 5" xfId="1241"/>
    <cellStyle name="Обычный 6 2 6 3" xfId="199"/>
    <cellStyle name="Обычный 6 2 6 3 2" xfId="371"/>
    <cellStyle name="Обычный 6 2 6 3 2 2" xfId="892"/>
    <cellStyle name="Обычный 6 2 6 3 2 3" xfId="1413"/>
    <cellStyle name="Обычный 6 2 6 3 3" xfId="542"/>
    <cellStyle name="Обычный 6 2 6 3 3 2" xfId="1063"/>
    <cellStyle name="Обычный 6 2 6 3 3 3" xfId="1584"/>
    <cellStyle name="Обычный 6 2 6 3 4" xfId="721"/>
    <cellStyle name="Обычный 6 2 6 3 5" xfId="1242"/>
    <cellStyle name="Обычный 6 2 6 4" xfId="369"/>
    <cellStyle name="Обычный 6 2 6 4 2" xfId="890"/>
    <cellStyle name="Обычный 6 2 6 4 3" xfId="1411"/>
    <cellStyle name="Обычный 6 2 6 5" xfId="540"/>
    <cellStyle name="Обычный 6 2 6 5 2" xfId="1061"/>
    <cellStyle name="Обычный 6 2 6 5 3" xfId="1582"/>
    <cellStyle name="Обычный 6 2 6 6" xfId="719"/>
    <cellStyle name="Обычный 6 2 6 7" xfId="1240"/>
    <cellStyle name="Обычный 6 2 7" xfId="200"/>
    <cellStyle name="Обычный 6 2 7 2" xfId="372"/>
    <cellStyle name="Обычный 6 2 7 2 2" xfId="893"/>
    <cellStyle name="Обычный 6 2 7 2 3" xfId="1414"/>
    <cellStyle name="Обычный 6 2 7 3" xfId="543"/>
    <cellStyle name="Обычный 6 2 7 3 2" xfId="1064"/>
    <cellStyle name="Обычный 6 2 7 3 3" xfId="1585"/>
    <cellStyle name="Обычный 6 2 7 4" xfId="722"/>
    <cellStyle name="Обычный 6 2 7 5" xfId="1243"/>
    <cellStyle name="Обычный 6 2 8" xfId="201"/>
    <cellStyle name="Обычный 6 2 8 2" xfId="373"/>
    <cellStyle name="Обычный 6 2 8 2 2" xfId="894"/>
    <cellStyle name="Обычный 6 2 8 2 3" xfId="1415"/>
    <cellStyle name="Обычный 6 2 8 3" xfId="544"/>
    <cellStyle name="Обычный 6 2 8 3 2" xfId="1065"/>
    <cellStyle name="Обычный 6 2 8 3 3" xfId="1586"/>
    <cellStyle name="Обычный 6 2 8 4" xfId="723"/>
    <cellStyle name="Обычный 6 2 8 5" xfId="1244"/>
    <cellStyle name="Обычный 6 2 9" xfId="202"/>
    <cellStyle name="Обычный 6 2 9 2" xfId="374"/>
    <cellStyle name="Обычный 6 2 9 2 2" xfId="895"/>
    <cellStyle name="Обычный 6 2 9 2 3" xfId="1416"/>
    <cellStyle name="Обычный 6 2 9 3" xfId="545"/>
    <cellStyle name="Обычный 6 2 9 3 2" xfId="1066"/>
    <cellStyle name="Обычный 6 2 9 3 3" xfId="1587"/>
    <cellStyle name="Обычный 6 2 9 4" xfId="724"/>
    <cellStyle name="Обычный 6 2 9 5" xfId="1245"/>
    <cellStyle name="Обычный 6 3" xfId="124"/>
    <cellStyle name="Обычный 6 3 2" xfId="203"/>
    <cellStyle name="Обычный 6 3 2 2" xfId="204"/>
    <cellStyle name="Обычный 6 3 2 2 2" xfId="376"/>
    <cellStyle name="Обычный 6 3 2 2 2 2" xfId="897"/>
    <cellStyle name="Обычный 6 3 2 2 2 3" xfId="1418"/>
    <cellStyle name="Обычный 6 3 2 2 3" xfId="547"/>
    <cellStyle name="Обычный 6 3 2 2 3 2" xfId="1068"/>
    <cellStyle name="Обычный 6 3 2 2 3 3" xfId="1589"/>
    <cellStyle name="Обычный 6 3 2 2 4" xfId="726"/>
    <cellStyle name="Обычный 6 3 2 2 5" xfId="1247"/>
    <cellStyle name="Обычный 6 3 2 3" xfId="205"/>
    <cellStyle name="Обычный 6 3 2 3 2" xfId="377"/>
    <cellStyle name="Обычный 6 3 2 3 2 2" xfId="898"/>
    <cellStyle name="Обычный 6 3 2 3 2 3" xfId="1419"/>
    <cellStyle name="Обычный 6 3 2 3 3" xfId="548"/>
    <cellStyle name="Обычный 6 3 2 3 3 2" xfId="1069"/>
    <cellStyle name="Обычный 6 3 2 3 3 3" xfId="1590"/>
    <cellStyle name="Обычный 6 3 2 3 4" xfId="727"/>
    <cellStyle name="Обычный 6 3 2 3 5" xfId="1248"/>
    <cellStyle name="Обычный 6 3 2 4" xfId="375"/>
    <cellStyle name="Обычный 6 3 2 4 2" xfId="896"/>
    <cellStyle name="Обычный 6 3 2 4 3" xfId="1417"/>
    <cellStyle name="Обычный 6 3 2 5" xfId="546"/>
    <cellStyle name="Обычный 6 3 2 5 2" xfId="1067"/>
    <cellStyle name="Обычный 6 3 2 5 3" xfId="1588"/>
    <cellStyle name="Обычный 6 3 2 6" xfId="725"/>
    <cellStyle name="Обычный 6 3 2 7" xfId="1246"/>
    <cellStyle name="Обычный 6 3 3" xfId="206"/>
    <cellStyle name="Обычный 6 3 3 2" xfId="378"/>
    <cellStyle name="Обычный 6 3 3 2 2" xfId="899"/>
    <cellStyle name="Обычный 6 3 3 2 3" xfId="1420"/>
    <cellStyle name="Обычный 6 3 3 3" xfId="549"/>
    <cellStyle name="Обычный 6 3 3 3 2" xfId="1070"/>
    <cellStyle name="Обычный 6 3 3 3 3" xfId="1591"/>
    <cellStyle name="Обычный 6 3 3 4" xfId="728"/>
    <cellStyle name="Обычный 6 3 3 5" xfId="1249"/>
    <cellStyle name="Обычный 6 3 4" xfId="207"/>
    <cellStyle name="Обычный 6 3 4 2" xfId="379"/>
    <cellStyle name="Обычный 6 3 4 2 2" xfId="900"/>
    <cellStyle name="Обычный 6 3 4 2 3" xfId="1421"/>
    <cellStyle name="Обычный 6 3 4 3" xfId="550"/>
    <cellStyle name="Обычный 6 3 4 3 2" xfId="1071"/>
    <cellStyle name="Обычный 6 3 4 3 3" xfId="1592"/>
    <cellStyle name="Обычный 6 3 4 4" xfId="729"/>
    <cellStyle name="Обычный 6 3 4 5" xfId="1250"/>
    <cellStyle name="Обычный 6 3 5" xfId="296"/>
    <cellStyle name="Обычный 6 3 5 2" xfId="817"/>
    <cellStyle name="Обычный 6 3 5 3" xfId="1338"/>
    <cellStyle name="Обычный 6 3 6" xfId="467"/>
    <cellStyle name="Обычный 6 3 6 2" xfId="988"/>
    <cellStyle name="Обычный 6 3 6 3" xfId="1509"/>
    <cellStyle name="Обычный 6 3 7" xfId="646"/>
    <cellStyle name="Обычный 6 3 8" xfId="1167"/>
    <cellStyle name="Обычный 6 4" xfId="117"/>
    <cellStyle name="Обычный 6 4 2" xfId="208"/>
    <cellStyle name="Обычный 6 4 2 2" xfId="209"/>
    <cellStyle name="Обычный 6 4 2 2 2" xfId="381"/>
    <cellStyle name="Обычный 6 4 2 2 2 2" xfId="902"/>
    <cellStyle name="Обычный 6 4 2 2 2 3" xfId="1423"/>
    <cellStyle name="Обычный 6 4 2 2 3" xfId="552"/>
    <cellStyle name="Обычный 6 4 2 2 3 2" xfId="1073"/>
    <cellStyle name="Обычный 6 4 2 2 3 3" xfId="1594"/>
    <cellStyle name="Обычный 6 4 2 2 4" xfId="731"/>
    <cellStyle name="Обычный 6 4 2 2 5" xfId="1252"/>
    <cellStyle name="Обычный 6 4 2 3" xfId="210"/>
    <cellStyle name="Обычный 6 4 2 3 2" xfId="382"/>
    <cellStyle name="Обычный 6 4 2 3 2 2" xfId="903"/>
    <cellStyle name="Обычный 6 4 2 3 2 3" xfId="1424"/>
    <cellStyle name="Обычный 6 4 2 3 3" xfId="553"/>
    <cellStyle name="Обычный 6 4 2 3 3 2" xfId="1074"/>
    <cellStyle name="Обычный 6 4 2 3 3 3" xfId="1595"/>
    <cellStyle name="Обычный 6 4 2 3 4" xfId="732"/>
    <cellStyle name="Обычный 6 4 2 3 5" xfId="1253"/>
    <cellStyle name="Обычный 6 4 2 4" xfId="380"/>
    <cellStyle name="Обычный 6 4 2 4 2" xfId="901"/>
    <cellStyle name="Обычный 6 4 2 4 3" xfId="1422"/>
    <cellStyle name="Обычный 6 4 2 5" xfId="551"/>
    <cellStyle name="Обычный 6 4 2 5 2" xfId="1072"/>
    <cellStyle name="Обычный 6 4 2 5 3" xfId="1593"/>
    <cellStyle name="Обычный 6 4 2 6" xfId="730"/>
    <cellStyle name="Обычный 6 4 2 7" xfId="1251"/>
    <cellStyle name="Обычный 6 4 3" xfId="211"/>
    <cellStyle name="Обычный 6 4 3 2" xfId="383"/>
    <cellStyle name="Обычный 6 4 3 2 2" xfId="904"/>
    <cellStyle name="Обычный 6 4 3 2 3" xfId="1425"/>
    <cellStyle name="Обычный 6 4 3 3" xfId="554"/>
    <cellStyle name="Обычный 6 4 3 3 2" xfId="1075"/>
    <cellStyle name="Обычный 6 4 3 3 3" xfId="1596"/>
    <cellStyle name="Обычный 6 4 3 4" xfId="733"/>
    <cellStyle name="Обычный 6 4 3 5" xfId="1254"/>
    <cellStyle name="Обычный 6 4 4" xfId="212"/>
    <cellStyle name="Обычный 6 4 4 2" xfId="384"/>
    <cellStyle name="Обычный 6 4 4 2 2" xfId="905"/>
    <cellStyle name="Обычный 6 4 4 2 3" xfId="1426"/>
    <cellStyle name="Обычный 6 4 4 3" xfId="555"/>
    <cellStyle name="Обычный 6 4 4 3 2" xfId="1076"/>
    <cellStyle name="Обычный 6 4 4 3 3" xfId="1597"/>
    <cellStyle name="Обычный 6 4 4 4" xfId="734"/>
    <cellStyle name="Обычный 6 4 4 5" xfId="1255"/>
    <cellStyle name="Обычный 6 4 5" xfId="289"/>
    <cellStyle name="Обычный 6 4 5 2" xfId="810"/>
    <cellStyle name="Обычный 6 4 5 3" xfId="1331"/>
    <cellStyle name="Обычный 6 4 6" xfId="460"/>
    <cellStyle name="Обычный 6 4 6 2" xfId="981"/>
    <cellStyle name="Обычный 6 4 6 3" xfId="1502"/>
    <cellStyle name="Обычный 6 4 7" xfId="639"/>
    <cellStyle name="Обычный 6 4 8" xfId="1160"/>
    <cellStyle name="Обычный 6 5" xfId="213"/>
    <cellStyle name="Обычный 6 5 2" xfId="214"/>
    <cellStyle name="Обычный 6 5 2 2" xfId="386"/>
    <cellStyle name="Обычный 6 5 2 2 2" xfId="907"/>
    <cellStyle name="Обычный 6 5 2 2 3" xfId="1428"/>
    <cellStyle name="Обычный 6 5 2 3" xfId="557"/>
    <cellStyle name="Обычный 6 5 2 3 2" xfId="1078"/>
    <cellStyle name="Обычный 6 5 2 3 3" xfId="1599"/>
    <cellStyle name="Обычный 6 5 2 4" xfId="736"/>
    <cellStyle name="Обычный 6 5 2 5" xfId="1257"/>
    <cellStyle name="Обычный 6 5 3" xfId="215"/>
    <cellStyle name="Обычный 6 5 3 2" xfId="387"/>
    <cellStyle name="Обычный 6 5 3 2 2" xfId="908"/>
    <cellStyle name="Обычный 6 5 3 2 3" xfId="1429"/>
    <cellStyle name="Обычный 6 5 3 3" xfId="558"/>
    <cellStyle name="Обычный 6 5 3 3 2" xfId="1079"/>
    <cellStyle name="Обычный 6 5 3 3 3" xfId="1600"/>
    <cellStyle name="Обычный 6 5 3 4" xfId="737"/>
    <cellStyle name="Обычный 6 5 3 5" xfId="1258"/>
    <cellStyle name="Обычный 6 5 4" xfId="385"/>
    <cellStyle name="Обычный 6 5 4 2" xfId="906"/>
    <cellStyle name="Обычный 6 5 4 3" xfId="1427"/>
    <cellStyle name="Обычный 6 5 5" xfId="556"/>
    <cellStyle name="Обычный 6 5 5 2" xfId="1077"/>
    <cellStyle name="Обычный 6 5 5 3" xfId="1598"/>
    <cellStyle name="Обычный 6 5 6" xfId="735"/>
    <cellStyle name="Обычный 6 5 7" xfId="1256"/>
    <cellStyle name="Обычный 6 6" xfId="216"/>
    <cellStyle name="Обычный 6 6 2" xfId="388"/>
    <cellStyle name="Обычный 6 6 2 2" xfId="909"/>
    <cellStyle name="Обычный 6 6 2 3" xfId="1430"/>
    <cellStyle name="Обычный 6 6 3" xfId="559"/>
    <cellStyle name="Обычный 6 6 3 2" xfId="1080"/>
    <cellStyle name="Обычный 6 6 3 3" xfId="1601"/>
    <cellStyle name="Обычный 6 6 4" xfId="738"/>
    <cellStyle name="Обычный 6 6 5" xfId="1259"/>
    <cellStyle name="Обычный 6 7" xfId="217"/>
    <cellStyle name="Обычный 6 7 2" xfId="389"/>
    <cellStyle name="Обычный 6 7 2 2" xfId="910"/>
    <cellStyle name="Обычный 6 7 2 3" xfId="1431"/>
    <cellStyle name="Обычный 6 7 3" xfId="560"/>
    <cellStyle name="Обычный 6 7 3 2" xfId="1081"/>
    <cellStyle name="Обычный 6 7 3 3" xfId="1602"/>
    <cellStyle name="Обычный 6 7 4" xfId="739"/>
    <cellStyle name="Обычный 6 7 5" xfId="1260"/>
    <cellStyle name="Обычный 6 8" xfId="218"/>
    <cellStyle name="Обычный 6 8 2" xfId="390"/>
    <cellStyle name="Обычный 6 8 2 2" xfId="911"/>
    <cellStyle name="Обычный 6 8 2 3" xfId="1432"/>
    <cellStyle name="Обычный 6 8 3" xfId="561"/>
    <cellStyle name="Обычный 6 8 3 2" xfId="1082"/>
    <cellStyle name="Обычный 6 8 3 3" xfId="1603"/>
    <cellStyle name="Обычный 6 8 4" xfId="740"/>
    <cellStyle name="Обычный 6 8 5" xfId="1261"/>
    <cellStyle name="Обычный 6 9" xfId="106"/>
    <cellStyle name="Обычный 6 9 2" xfId="629"/>
    <cellStyle name="Обычный 6 9 3" xfId="1150"/>
    <cellStyle name="Обычный 7" xfId="54"/>
    <cellStyle name="Обычный 7 2" xfId="58"/>
    <cellStyle name="Обычный 7 2 10" xfId="455"/>
    <cellStyle name="Обычный 7 2 10 2" xfId="976"/>
    <cellStyle name="Обычный 7 2 10 3" xfId="1497"/>
    <cellStyle name="Обычный 7 2 11" xfId="627"/>
    <cellStyle name="Обычный 7 2 12" xfId="1148"/>
    <cellStyle name="Обычный 7 2 2" xfId="129"/>
    <cellStyle name="Обычный 7 2 2 2" xfId="219"/>
    <cellStyle name="Обычный 7 2 2 2 2" xfId="220"/>
    <cellStyle name="Обычный 7 2 2 2 2 2" xfId="392"/>
    <cellStyle name="Обычный 7 2 2 2 2 2 2" xfId="913"/>
    <cellStyle name="Обычный 7 2 2 2 2 2 3" xfId="1434"/>
    <cellStyle name="Обычный 7 2 2 2 2 3" xfId="563"/>
    <cellStyle name="Обычный 7 2 2 2 2 3 2" xfId="1084"/>
    <cellStyle name="Обычный 7 2 2 2 2 3 3" xfId="1605"/>
    <cellStyle name="Обычный 7 2 2 2 2 4" xfId="742"/>
    <cellStyle name="Обычный 7 2 2 2 2 5" xfId="1263"/>
    <cellStyle name="Обычный 7 2 2 2 3" xfId="221"/>
    <cellStyle name="Обычный 7 2 2 2 3 2" xfId="393"/>
    <cellStyle name="Обычный 7 2 2 2 3 2 2" xfId="914"/>
    <cellStyle name="Обычный 7 2 2 2 3 2 3" xfId="1435"/>
    <cellStyle name="Обычный 7 2 2 2 3 3" xfId="564"/>
    <cellStyle name="Обычный 7 2 2 2 3 3 2" xfId="1085"/>
    <cellStyle name="Обычный 7 2 2 2 3 3 3" xfId="1606"/>
    <cellStyle name="Обычный 7 2 2 2 3 4" xfId="743"/>
    <cellStyle name="Обычный 7 2 2 2 3 5" xfId="1264"/>
    <cellStyle name="Обычный 7 2 2 2 4" xfId="391"/>
    <cellStyle name="Обычный 7 2 2 2 4 2" xfId="912"/>
    <cellStyle name="Обычный 7 2 2 2 4 3" xfId="1433"/>
    <cellStyle name="Обычный 7 2 2 2 5" xfId="562"/>
    <cellStyle name="Обычный 7 2 2 2 5 2" xfId="1083"/>
    <cellStyle name="Обычный 7 2 2 2 5 3" xfId="1604"/>
    <cellStyle name="Обычный 7 2 2 2 6" xfId="741"/>
    <cellStyle name="Обычный 7 2 2 2 7" xfId="1262"/>
    <cellStyle name="Обычный 7 2 2 3" xfId="222"/>
    <cellStyle name="Обычный 7 2 2 3 2" xfId="394"/>
    <cellStyle name="Обычный 7 2 2 3 2 2" xfId="915"/>
    <cellStyle name="Обычный 7 2 2 3 2 3" xfId="1436"/>
    <cellStyle name="Обычный 7 2 2 3 3" xfId="565"/>
    <cellStyle name="Обычный 7 2 2 3 3 2" xfId="1086"/>
    <cellStyle name="Обычный 7 2 2 3 3 3" xfId="1607"/>
    <cellStyle name="Обычный 7 2 2 3 4" xfId="744"/>
    <cellStyle name="Обычный 7 2 2 3 5" xfId="1265"/>
    <cellStyle name="Обычный 7 2 2 4" xfId="223"/>
    <cellStyle name="Обычный 7 2 2 4 2" xfId="395"/>
    <cellStyle name="Обычный 7 2 2 4 2 2" xfId="916"/>
    <cellStyle name="Обычный 7 2 2 4 2 3" xfId="1437"/>
    <cellStyle name="Обычный 7 2 2 4 3" xfId="566"/>
    <cellStyle name="Обычный 7 2 2 4 3 2" xfId="1087"/>
    <cellStyle name="Обычный 7 2 2 4 3 3" xfId="1608"/>
    <cellStyle name="Обычный 7 2 2 4 4" xfId="745"/>
    <cellStyle name="Обычный 7 2 2 4 5" xfId="1266"/>
    <cellStyle name="Обычный 7 2 2 5" xfId="301"/>
    <cellStyle name="Обычный 7 2 2 5 2" xfId="822"/>
    <cellStyle name="Обычный 7 2 2 5 3" xfId="1343"/>
    <cellStyle name="Обычный 7 2 2 6" xfId="472"/>
    <cellStyle name="Обычный 7 2 2 6 2" xfId="993"/>
    <cellStyle name="Обычный 7 2 2 6 3" xfId="1514"/>
    <cellStyle name="Обычный 7 2 2 7" xfId="651"/>
    <cellStyle name="Обычный 7 2 2 8" xfId="1172"/>
    <cellStyle name="Обычный 7 2 3" xfId="122"/>
    <cellStyle name="Обычный 7 2 3 2" xfId="224"/>
    <cellStyle name="Обычный 7 2 3 2 2" xfId="225"/>
    <cellStyle name="Обычный 7 2 3 2 2 2" xfId="397"/>
    <cellStyle name="Обычный 7 2 3 2 2 2 2" xfId="918"/>
    <cellStyle name="Обычный 7 2 3 2 2 2 3" xfId="1439"/>
    <cellStyle name="Обычный 7 2 3 2 2 3" xfId="568"/>
    <cellStyle name="Обычный 7 2 3 2 2 3 2" xfId="1089"/>
    <cellStyle name="Обычный 7 2 3 2 2 3 3" xfId="1610"/>
    <cellStyle name="Обычный 7 2 3 2 2 4" xfId="747"/>
    <cellStyle name="Обычный 7 2 3 2 2 5" xfId="1268"/>
    <cellStyle name="Обычный 7 2 3 2 3" xfId="226"/>
    <cellStyle name="Обычный 7 2 3 2 3 2" xfId="398"/>
    <cellStyle name="Обычный 7 2 3 2 3 2 2" xfId="919"/>
    <cellStyle name="Обычный 7 2 3 2 3 2 3" xfId="1440"/>
    <cellStyle name="Обычный 7 2 3 2 3 3" xfId="569"/>
    <cellStyle name="Обычный 7 2 3 2 3 3 2" xfId="1090"/>
    <cellStyle name="Обычный 7 2 3 2 3 3 3" xfId="1611"/>
    <cellStyle name="Обычный 7 2 3 2 3 4" xfId="748"/>
    <cellStyle name="Обычный 7 2 3 2 3 5" xfId="1269"/>
    <cellStyle name="Обычный 7 2 3 2 4" xfId="396"/>
    <cellStyle name="Обычный 7 2 3 2 4 2" xfId="917"/>
    <cellStyle name="Обычный 7 2 3 2 4 3" xfId="1438"/>
    <cellStyle name="Обычный 7 2 3 2 5" xfId="567"/>
    <cellStyle name="Обычный 7 2 3 2 5 2" xfId="1088"/>
    <cellStyle name="Обычный 7 2 3 2 5 3" xfId="1609"/>
    <cellStyle name="Обычный 7 2 3 2 6" xfId="746"/>
    <cellStyle name="Обычный 7 2 3 2 7" xfId="1267"/>
    <cellStyle name="Обычный 7 2 3 3" xfId="227"/>
    <cellStyle name="Обычный 7 2 3 3 2" xfId="399"/>
    <cellStyle name="Обычный 7 2 3 3 2 2" xfId="920"/>
    <cellStyle name="Обычный 7 2 3 3 2 3" xfId="1441"/>
    <cellStyle name="Обычный 7 2 3 3 3" xfId="570"/>
    <cellStyle name="Обычный 7 2 3 3 3 2" xfId="1091"/>
    <cellStyle name="Обычный 7 2 3 3 3 3" xfId="1612"/>
    <cellStyle name="Обычный 7 2 3 3 4" xfId="749"/>
    <cellStyle name="Обычный 7 2 3 3 5" xfId="1270"/>
    <cellStyle name="Обычный 7 2 3 4" xfId="228"/>
    <cellStyle name="Обычный 7 2 3 4 2" xfId="400"/>
    <cellStyle name="Обычный 7 2 3 4 2 2" xfId="921"/>
    <cellStyle name="Обычный 7 2 3 4 2 3" xfId="1442"/>
    <cellStyle name="Обычный 7 2 3 4 3" xfId="571"/>
    <cellStyle name="Обычный 7 2 3 4 3 2" xfId="1092"/>
    <cellStyle name="Обычный 7 2 3 4 3 3" xfId="1613"/>
    <cellStyle name="Обычный 7 2 3 4 4" xfId="750"/>
    <cellStyle name="Обычный 7 2 3 4 5" xfId="1271"/>
    <cellStyle name="Обычный 7 2 3 5" xfId="294"/>
    <cellStyle name="Обычный 7 2 3 5 2" xfId="815"/>
    <cellStyle name="Обычный 7 2 3 5 3" xfId="1336"/>
    <cellStyle name="Обычный 7 2 3 6" xfId="465"/>
    <cellStyle name="Обычный 7 2 3 6 2" xfId="986"/>
    <cellStyle name="Обычный 7 2 3 6 3" xfId="1507"/>
    <cellStyle name="Обычный 7 2 3 7" xfId="644"/>
    <cellStyle name="Обычный 7 2 3 8" xfId="1165"/>
    <cellStyle name="Обычный 7 2 4" xfId="229"/>
    <cellStyle name="Обычный 7 2 4 2" xfId="230"/>
    <cellStyle name="Обычный 7 2 4 2 2" xfId="402"/>
    <cellStyle name="Обычный 7 2 4 2 2 2" xfId="923"/>
    <cellStyle name="Обычный 7 2 4 2 2 3" xfId="1444"/>
    <cellStyle name="Обычный 7 2 4 2 3" xfId="573"/>
    <cellStyle name="Обычный 7 2 4 2 3 2" xfId="1094"/>
    <cellStyle name="Обычный 7 2 4 2 3 3" xfId="1615"/>
    <cellStyle name="Обычный 7 2 4 2 4" xfId="752"/>
    <cellStyle name="Обычный 7 2 4 2 5" xfId="1273"/>
    <cellStyle name="Обычный 7 2 4 3" xfId="231"/>
    <cellStyle name="Обычный 7 2 4 3 2" xfId="403"/>
    <cellStyle name="Обычный 7 2 4 3 2 2" xfId="924"/>
    <cellStyle name="Обычный 7 2 4 3 2 3" xfId="1445"/>
    <cellStyle name="Обычный 7 2 4 3 3" xfId="574"/>
    <cellStyle name="Обычный 7 2 4 3 3 2" xfId="1095"/>
    <cellStyle name="Обычный 7 2 4 3 3 3" xfId="1616"/>
    <cellStyle name="Обычный 7 2 4 3 4" xfId="753"/>
    <cellStyle name="Обычный 7 2 4 3 5" xfId="1274"/>
    <cellStyle name="Обычный 7 2 4 4" xfId="401"/>
    <cellStyle name="Обычный 7 2 4 4 2" xfId="922"/>
    <cellStyle name="Обычный 7 2 4 4 3" xfId="1443"/>
    <cellStyle name="Обычный 7 2 4 5" xfId="572"/>
    <cellStyle name="Обычный 7 2 4 5 2" xfId="1093"/>
    <cellStyle name="Обычный 7 2 4 5 3" xfId="1614"/>
    <cellStyle name="Обычный 7 2 4 6" xfId="751"/>
    <cellStyle name="Обычный 7 2 4 7" xfId="1272"/>
    <cellStyle name="Обычный 7 2 5" xfId="232"/>
    <cellStyle name="Обычный 7 2 5 2" xfId="404"/>
    <cellStyle name="Обычный 7 2 5 2 2" xfId="925"/>
    <cellStyle name="Обычный 7 2 5 2 3" xfId="1446"/>
    <cellStyle name="Обычный 7 2 5 3" xfId="575"/>
    <cellStyle name="Обычный 7 2 5 3 2" xfId="1096"/>
    <cellStyle name="Обычный 7 2 5 3 3" xfId="1617"/>
    <cellStyle name="Обычный 7 2 5 4" xfId="754"/>
    <cellStyle name="Обычный 7 2 5 5" xfId="1275"/>
    <cellStyle name="Обычный 7 2 6" xfId="233"/>
    <cellStyle name="Обычный 7 2 6 2" xfId="405"/>
    <cellStyle name="Обычный 7 2 6 2 2" xfId="926"/>
    <cellStyle name="Обычный 7 2 6 2 3" xfId="1447"/>
    <cellStyle name="Обычный 7 2 6 3" xfId="576"/>
    <cellStyle name="Обычный 7 2 6 3 2" xfId="1097"/>
    <cellStyle name="Обычный 7 2 6 3 3" xfId="1618"/>
    <cellStyle name="Обычный 7 2 6 4" xfId="755"/>
    <cellStyle name="Обычный 7 2 6 5" xfId="1276"/>
    <cellStyle name="Обычный 7 2 7" xfId="234"/>
    <cellStyle name="Обычный 7 2 7 2" xfId="406"/>
    <cellStyle name="Обычный 7 2 7 2 2" xfId="927"/>
    <cellStyle name="Обычный 7 2 7 2 3" xfId="1448"/>
    <cellStyle name="Обычный 7 2 7 3" xfId="577"/>
    <cellStyle name="Обычный 7 2 7 3 2" xfId="1098"/>
    <cellStyle name="Обычный 7 2 7 3 3" xfId="1619"/>
    <cellStyle name="Обычный 7 2 7 4" xfId="756"/>
    <cellStyle name="Обычный 7 2 7 5" xfId="1277"/>
    <cellStyle name="Обычный 7 2 8" xfId="111"/>
    <cellStyle name="Обычный 7 2 8 2" xfId="634"/>
    <cellStyle name="Обычный 7 2 8 3" xfId="1155"/>
    <cellStyle name="Обычный 7 2 9" xfId="284"/>
    <cellStyle name="Обычный 7 2 9 2" xfId="805"/>
    <cellStyle name="Обычный 7 2 9 3" xfId="1326"/>
    <cellStyle name="Обычный 8" xfId="57"/>
    <cellStyle name="Обычный 9" xfId="113"/>
    <cellStyle name="Обычный 9 2" xfId="131"/>
    <cellStyle name="Обычный 9 2 2" xfId="235"/>
    <cellStyle name="Обычный 9 2 2 2" xfId="236"/>
    <cellStyle name="Обычный 9 2 2 2 2" xfId="408"/>
    <cellStyle name="Обычный 9 2 2 2 2 2" xfId="929"/>
    <cellStyle name="Обычный 9 2 2 2 2 3" xfId="1450"/>
    <cellStyle name="Обычный 9 2 2 2 3" xfId="579"/>
    <cellStyle name="Обычный 9 2 2 2 3 2" xfId="1100"/>
    <cellStyle name="Обычный 9 2 2 2 3 3" xfId="1621"/>
    <cellStyle name="Обычный 9 2 2 2 4" xfId="758"/>
    <cellStyle name="Обычный 9 2 2 2 5" xfId="1279"/>
    <cellStyle name="Обычный 9 2 2 3" xfId="237"/>
    <cellStyle name="Обычный 9 2 2 3 2" xfId="409"/>
    <cellStyle name="Обычный 9 2 2 3 2 2" xfId="930"/>
    <cellStyle name="Обычный 9 2 2 3 2 3" xfId="1451"/>
    <cellStyle name="Обычный 9 2 2 3 3" xfId="580"/>
    <cellStyle name="Обычный 9 2 2 3 3 2" xfId="1101"/>
    <cellStyle name="Обычный 9 2 2 3 3 3" xfId="1622"/>
    <cellStyle name="Обычный 9 2 2 3 4" xfId="759"/>
    <cellStyle name="Обычный 9 2 2 3 5" xfId="1280"/>
    <cellStyle name="Обычный 9 2 2 4" xfId="238"/>
    <cellStyle name="Обычный 9 2 2 4 2" xfId="410"/>
    <cellStyle name="Обычный 9 2 2 4 2 2" xfId="931"/>
    <cellStyle name="Обычный 9 2 2 4 2 3" xfId="1452"/>
    <cellStyle name="Обычный 9 2 2 4 3" xfId="581"/>
    <cellStyle name="Обычный 9 2 2 4 3 2" xfId="1102"/>
    <cellStyle name="Обычный 9 2 2 4 3 3" xfId="1623"/>
    <cellStyle name="Обычный 9 2 2 4 4" xfId="760"/>
    <cellStyle name="Обычный 9 2 2 4 5" xfId="1281"/>
    <cellStyle name="Обычный 9 2 2 5" xfId="407"/>
    <cellStyle name="Обычный 9 2 2 5 2" xfId="928"/>
    <cellStyle name="Обычный 9 2 2 5 3" xfId="1449"/>
    <cellStyle name="Обычный 9 2 2 6" xfId="578"/>
    <cellStyle name="Обычный 9 2 2 6 2" xfId="1099"/>
    <cellStyle name="Обычный 9 2 2 6 3" xfId="1620"/>
    <cellStyle name="Обычный 9 2 2 7" xfId="757"/>
    <cellStyle name="Обычный 9 2 2 8" xfId="1278"/>
    <cellStyle name="Обычный 9 2 3" xfId="239"/>
    <cellStyle name="Обычный 9 2 3 2" xfId="411"/>
    <cellStyle name="Обычный 9 2 3 2 2" xfId="932"/>
    <cellStyle name="Обычный 9 2 3 2 3" xfId="1453"/>
    <cellStyle name="Обычный 9 2 3 3" xfId="582"/>
    <cellStyle name="Обычный 9 2 3 3 2" xfId="1103"/>
    <cellStyle name="Обычный 9 2 3 3 3" xfId="1624"/>
    <cellStyle name="Обычный 9 2 3 4" xfId="761"/>
    <cellStyle name="Обычный 9 2 3 5" xfId="1282"/>
    <cellStyle name="Обычный 9 2 4" xfId="240"/>
    <cellStyle name="Обычный 9 2 4 2" xfId="412"/>
    <cellStyle name="Обычный 9 2 4 2 2" xfId="933"/>
    <cellStyle name="Обычный 9 2 4 2 3" xfId="1454"/>
    <cellStyle name="Обычный 9 2 4 3" xfId="583"/>
    <cellStyle name="Обычный 9 2 4 3 2" xfId="1104"/>
    <cellStyle name="Обычный 9 2 4 3 3" xfId="1625"/>
    <cellStyle name="Обычный 9 2 4 4" xfId="762"/>
    <cellStyle name="Обычный 9 2 4 5" xfId="1283"/>
    <cellStyle name="Обычный 9 2 5" xfId="303"/>
    <cellStyle name="Обычный 9 2 5 2" xfId="824"/>
    <cellStyle name="Обычный 9 2 5 3" xfId="1345"/>
    <cellStyle name="Обычный 9 2 6" xfId="474"/>
    <cellStyle name="Обычный 9 2 6 2" xfId="995"/>
    <cellStyle name="Обычный 9 2 6 3" xfId="1516"/>
    <cellStyle name="Обычный 9 2 7" xfId="653"/>
    <cellStyle name="Обычный 9 2 8" xfId="1174"/>
    <cellStyle name="Обычный 9 3" xfId="136"/>
    <cellStyle name="Обычный 9 3 2" xfId="241"/>
    <cellStyle name="Обычный 9 3 2 2" xfId="413"/>
    <cellStyle name="Обычный 9 3 2 2 2" xfId="934"/>
    <cellStyle name="Обычный 9 3 2 2 3" xfId="1455"/>
    <cellStyle name="Обычный 9 3 2 3" xfId="584"/>
    <cellStyle name="Обычный 9 3 2 3 2" xfId="1105"/>
    <cellStyle name="Обычный 9 3 2 3 3" xfId="1626"/>
    <cellStyle name="Обычный 9 3 2 4" xfId="763"/>
    <cellStyle name="Обычный 9 3 2 5" xfId="1284"/>
    <cellStyle name="Обычный 9 3 3" xfId="242"/>
    <cellStyle name="Обычный 9 3 3 2" xfId="414"/>
    <cellStyle name="Обычный 9 3 3 2 2" xfId="935"/>
    <cellStyle name="Обычный 9 3 3 2 3" xfId="1456"/>
    <cellStyle name="Обычный 9 3 3 3" xfId="585"/>
    <cellStyle name="Обычный 9 3 3 3 2" xfId="1106"/>
    <cellStyle name="Обычный 9 3 3 3 3" xfId="1627"/>
    <cellStyle name="Обычный 9 3 3 4" xfId="764"/>
    <cellStyle name="Обычный 9 3 3 5" xfId="1285"/>
    <cellStyle name="Обычный 9 3 4" xfId="243"/>
    <cellStyle name="Обычный 9 3 4 2" xfId="415"/>
    <cellStyle name="Обычный 9 3 4 2 2" xfId="936"/>
    <cellStyle name="Обычный 9 3 4 2 3" xfId="1457"/>
    <cellStyle name="Обычный 9 3 4 3" xfId="586"/>
    <cellStyle name="Обычный 9 3 4 3 2" xfId="1107"/>
    <cellStyle name="Обычный 9 3 4 3 3" xfId="1628"/>
    <cellStyle name="Обычный 9 3 4 4" xfId="765"/>
    <cellStyle name="Обычный 9 3 4 5" xfId="1286"/>
    <cellStyle name="Обычный 9 3 5" xfId="308"/>
    <cellStyle name="Обычный 9 3 5 2" xfId="829"/>
    <cellStyle name="Обычный 9 3 5 3" xfId="1350"/>
    <cellStyle name="Обычный 9 3 6" xfId="479"/>
    <cellStyle name="Обычный 9 3 6 2" xfId="1000"/>
    <cellStyle name="Обычный 9 3 6 3" xfId="1521"/>
    <cellStyle name="Обычный 9 3 7" xfId="658"/>
    <cellStyle name="Обычный 9 3 8" xfId="1179"/>
    <cellStyle name="Обычный 9 4" xfId="244"/>
    <cellStyle name="Обычный 9 4 2" xfId="416"/>
    <cellStyle name="Обычный 9 4 2 2" xfId="937"/>
    <cellStyle name="Обычный 9 4 2 3" xfId="1458"/>
    <cellStyle name="Обычный 9 4 3" xfId="587"/>
    <cellStyle name="Обычный 9 4 3 2" xfId="1108"/>
    <cellStyle name="Обычный 9 4 3 3" xfId="1629"/>
    <cellStyle name="Обычный 9 4 4" xfId="766"/>
    <cellStyle name="Обычный 9 4 5" xfId="1287"/>
    <cellStyle name="Обычный 9 5" xfId="245"/>
    <cellStyle name="Обычный 9 5 2" xfId="417"/>
    <cellStyle name="Обычный 9 5 2 2" xfId="938"/>
    <cellStyle name="Обычный 9 5 2 3" xfId="1459"/>
    <cellStyle name="Обычный 9 5 3" xfId="588"/>
    <cellStyle name="Обычный 9 5 3 2" xfId="1109"/>
    <cellStyle name="Обычный 9 5 3 3" xfId="1630"/>
    <cellStyle name="Обычный 9 5 4" xfId="767"/>
    <cellStyle name="Обычный 9 5 5" xfId="1288"/>
    <cellStyle name="Обычный 9 6" xfId="286"/>
    <cellStyle name="Обычный 9 6 2" xfId="807"/>
    <cellStyle name="Обычный 9 6 3" xfId="1328"/>
    <cellStyle name="Обычный 9 7" xfId="457"/>
    <cellStyle name="Обычный 9 7 2" xfId="978"/>
    <cellStyle name="Обычный 9 7 3" xfId="1499"/>
    <cellStyle name="Обычный 9 8" xfId="636"/>
    <cellStyle name="Обычный 9 9" xfId="1157"/>
    <cellStyle name="Плохой" xfId="38" builtinId="27" customBuiltin="1"/>
    <cellStyle name="Плохой 2" xfId="95"/>
    <cellStyle name="Пояснение" xfId="39" builtinId="53" customBuiltin="1"/>
    <cellStyle name="Пояснение 2" xfId="96"/>
    <cellStyle name="Примечание" xfId="40" builtinId="10" customBuiltin="1"/>
    <cellStyle name="Примечание 2" xfId="97"/>
    <cellStyle name="Процентный 2" xfId="103"/>
    <cellStyle name="Процентный 3" xfId="104"/>
    <cellStyle name="Связанная ячейка" xfId="41" builtinId="24" customBuiltin="1"/>
    <cellStyle name="Связанная ячейка 2" xfId="98"/>
    <cellStyle name="Стиль 1" xfId="105"/>
    <cellStyle name="Текст предупреждения" xfId="42" builtinId="11" customBuiltin="1"/>
    <cellStyle name="Текст предупреждения 2" xfId="99"/>
    <cellStyle name="Финансовый 2" xfId="49"/>
    <cellStyle name="Финансовый 2 10" xfId="451"/>
    <cellStyle name="Финансовый 2 10 2" xfId="972"/>
    <cellStyle name="Финансовый 2 10 3" xfId="1493"/>
    <cellStyle name="Финансовый 2 11" xfId="623"/>
    <cellStyle name="Финансовый 2 12" xfId="1144"/>
    <cellStyle name="Финансовый 2 2" xfId="125"/>
    <cellStyle name="Финансовый 2 2 2" xfId="246"/>
    <cellStyle name="Финансовый 2 2 2 2" xfId="247"/>
    <cellStyle name="Финансовый 2 2 2 2 2" xfId="50"/>
    <cellStyle name="Финансовый 2 2 2 2 3" xfId="419"/>
    <cellStyle name="Финансовый 2 2 2 2 3 2" xfId="940"/>
    <cellStyle name="Финансовый 2 2 2 2 3 3" xfId="1461"/>
    <cellStyle name="Финансовый 2 2 2 2 4" xfId="590"/>
    <cellStyle name="Финансовый 2 2 2 2 4 2" xfId="1111"/>
    <cellStyle name="Финансовый 2 2 2 2 4 3" xfId="1632"/>
    <cellStyle name="Финансовый 2 2 2 2 5" xfId="769"/>
    <cellStyle name="Финансовый 2 2 2 2 6" xfId="1290"/>
    <cellStyle name="Финансовый 2 2 2 3" xfId="248"/>
    <cellStyle name="Финансовый 2 2 2 3 2" xfId="420"/>
    <cellStyle name="Финансовый 2 2 2 3 2 2" xfId="941"/>
    <cellStyle name="Финансовый 2 2 2 3 2 3" xfId="1462"/>
    <cellStyle name="Финансовый 2 2 2 3 3" xfId="591"/>
    <cellStyle name="Финансовый 2 2 2 3 3 2" xfId="1112"/>
    <cellStyle name="Финансовый 2 2 2 3 3 3" xfId="1633"/>
    <cellStyle name="Финансовый 2 2 2 3 4" xfId="770"/>
    <cellStyle name="Финансовый 2 2 2 3 5" xfId="1291"/>
    <cellStyle name="Финансовый 2 2 2 4" xfId="418"/>
    <cellStyle name="Финансовый 2 2 2 4 2" xfId="939"/>
    <cellStyle name="Финансовый 2 2 2 4 3" xfId="1460"/>
    <cellStyle name="Финансовый 2 2 2 5" xfId="589"/>
    <cellStyle name="Финансовый 2 2 2 5 2" xfId="1110"/>
    <cellStyle name="Финансовый 2 2 2 5 3" xfId="1631"/>
    <cellStyle name="Финансовый 2 2 2 6" xfId="768"/>
    <cellStyle name="Финансовый 2 2 2 7" xfId="1289"/>
    <cellStyle name="Финансовый 2 2 3" xfId="249"/>
    <cellStyle name="Финансовый 2 2 3 2" xfId="421"/>
    <cellStyle name="Финансовый 2 2 3 2 2" xfId="942"/>
    <cellStyle name="Финансовый 2 2 3 2 3" xfId="1463"/>
    <cellStyle name="Финансовый 2 2 3 3" xfId="592"/>
    <cellStyle name="Финансовый 2 2 3 3 2" xfId="1113"/>
    <cellStyle name="Финансовый 2 2 3 3 3" xfId="1634"/>
    <cellStyle name="Финансовый 2 2 3 4" xfId="771"/>
    <cellStyle name="Финансовый 2 2 3 5" xfId="1292"/>
    <cellStyle name="Финансовый 2 2 4" xfId="250"/>
    <cellStyle name="Финансовый 2 2 4 2" xfId="422"/>
    <cellStyle name="Финансовый 2 2 4 2 2" xfId="943"/>
    <cellStyle name="Финансовый 2 2 4 2 3" xfId="1464"/>
    <cellStyle name="Финансовый 2 2 4 3" xfId="593"/>
    <cellStyle name="Финансовый 2 2 4 3 2" xfId="1114"/>
    <cellStyle name="Финансовый 2 2 4 3 3" xfId="1635"/>
    <cellStyle name="Финансовый 2 2 4 4" xfId="772"/>
    <cellStyle name="Финансовый 2 2 4 5" xfId="1293"/>
    <cellStyle name="Финансовый 2 2 5" xfId="297"/>
    <cellStyle name="Финансовый 2 2 5 2" xfId="818"/>
    <cellStyle name="Финансовый 2 2 5 3" xfId="1339"/>
    <cellStyle name="Финансовый 2 2 6" xfId="468"/>
    <cellStyle name="Финансовый 2 2 6 2" xfId="989"/>
    <cellStyle name="Финансовый 2 2 6 3" xfId="1510"/>
    <cellStyle name="Финансовый 2 2 7" xfId="647"/>
    <cellStyle name="Финансовый 2 2 8" xfId="1168"/>
    <cellStyle name="Финансовый 2 3" xfId="118"/>
    <cellStyle name="Финансовый 2 3 2" xfId="251"/>
    <cellStyle name="Финансовый 2 3 2 2" xfId="252"/>
    <cellStyle name="Финансовый 2 3 2 2 2" xfId="424"/>
    <cellStyle name="Финансовый 2 3 2 2 2 2" xfId="945"/>
    <cellStyle name="Финансовый 2 3 2 2 2 3" xfId="1466"/>
    <cellStyle name="Финансовый 2 3 2 2 3" xfId="595"/>
    <cellStyle name="Финансовый 2 3 2 2 3 2" xfId="1116"/>
    <cellStyle name="Финансовый 2 3 2 2 3 3" xfId="1637"/>
    <cellStyle name="Финансовый 2 3 2 2 4" xfId="774"/>
    <cellStyle name="Финансовый 2 3 2 2 5" xfId="1295"/>
    <cellStyle name="Финансовый 2 3 2 3" xfId="253"/>
    <cellStyle name="Финансовый 2 3 2 3 2" xfId="425"/>
    <cellStyle name="Финансовый 2 3 2 3 2 2" xfId="946"/>
    <cellStyle name="Финансовый 2 3 2 3 2 3" xfId="1467"/>
    <cellStyle name="Финансовый 2 3 2 3 3" xfId="596"/>
    <cellStyle name="Финансовый 2 3 2 3 3 2" xfId="1117"/>
    <cellStyle name="Финансовый 2 3 2 3 3 3" xfId="1638"/>
    <cellStyle name="Финансовый 2 3 2 3 4" xfId="775"/>
    <cellStyle name="Финансовый 2 3 2 3 5" xfId="1296"/>
    <cellStyle name="Финансовый 2 3 2 4" xfId="423"/>
    <cellStyle name="Финансовый 2 3 2 4 2" xfId="944"/>
    <cellStyle name="Финансовый 2 3 2 4 3" xfId="1465"/>
    <cellStyle name="Финансовый 2 3 2 5" xfId="594"/>
    <cellStyle name="Финансовый 2 3 2 5 2" xfId="1115"/>
    <cellStyle name="Финансовый 2 3 2 5 3" xfId="1636"/>
    <cellStyle name="Финансовый 2 3 2 6" xfId="773"/>
    <cellStyle name="Финансовый 2 3 2 7" xfId="1294"/>
    <cellStyle name="Финансовый 2 3 3" xfId="254"/>
    <cellStyle name="Финансовый 2 3 3 2" xfId="426"/>
    <cellStyle name="Финансовый 2 3 3 2 2" xfId="947"/>
    <cellStyle name="Финансовый 2 3 3 2 3" xfId="1468"/>
    <cellStyle name="Финансовый 2 3 3 3" xfId="597"/>
    <cellStyle name="Финансовый 2 3 3 3 2" xfId="1118"/>
    <cellStyle name="Финансовый 2 3 3 3 3" xfId="1639"/>
    <cellStyle name="Финансовый 2 3 3 4" xfId="776"/>
    <cellStyle name="Финансовый 2 3 3 5" xfId="1297"/>
    <cellStyle name="Финансовый 2 3 4" xfId="255"/>
    <cellStyle name="Финансовый 2 3 4 2" xfId="427"/>
    <cellStyle name="Финансовый 2 3 4 2 2" xfId="948"/>
    <cellStyle name="Финансовый 2 3 4 2 3" xfId="1469"/>
    <cellStyle name="Финансовый 2 3 4 3" xfId="598"/>
    <cellStyle name="Финансовый 2 3 4 3 2" xfId="1119"/>
    <cellStyle name="Финансовый 2 3 4 3 3" xfId="1640"/>
    <cellStyle name="Финансовый 2 3 4 4" xfId="777"/>
    <cellStyle name="Финансовый 2 3 4 5" xfId="1298"/>
    <cellStyle name="Финансовый 2 3 5" xfId="290"/>
    <cellStyle name="Финансовый 2 3 5 2" xfId="811"/>
    <cellStyle name="Финансовый 2 3 5 3" xfId="1332"/>
    <cellStyle name="Финансовый 2 3 6" xfId="461"/>
    <cellStyle name="Финансовый 2 3 6 2" xfId="982"/>
    <cellStyle name="Финансовый 2 3 6 3" xfId="1503"/>
    <cellStyle name="Финансовый 2 3 7" xfId="640"/>
    <cellStyle name="Финансовый 2 3 8" xfId="1161"/>
    <cellStyle name="Финансовый 2 4" xfId="256"/>
    <cellStyle name="Финансовый 2 4 2" xfId="257"/>
    <cellStyle name="Финансовый 2 4 2 2" xfId="429"/>
    <cellStyle name="Финансовый 2 4 2 2 2" xfId="950"/>
    <cellStyle name="Финансовый 2 4 2 2 3" xfId="1471"/>
    <cellStyle name="Финансовый 2 4 2 3" xfId="600"/>
    <cellStyle name="Финансовый 2 4 2 3 2" xfId="1121"/>
    <cellStyle name="Финансовый 2 4 2 3 3" xfId="1642"/>
    <cellStyle name="Финансовый 2 4 2 4" xfId="779"/>
    <cellStyle name="Финансовый 2 4 2 5" xfId="1300"/>
    <cellStyle name="Финансовый 2 4 3" xfId="258"/>
    <cellStyle name="Финансовый 2 4 3 2" xfId="430"/>
    <cellStyle name="Финансовый 2 4 3 2 2" xfId="951"/>
    <cellStyle name="Финансовый 2 4 3 2 3" xfId="1472"/>
    <cellStyle name="Финансовый 2 4 3 3" xfId="601"/>
    <cellStyle name="Финансовый 2 4 3 3 2" xfId="1122"/>
    <cellStyle name="Финансовый 2 4 3 3 3" xfId="1643"/>
    <cellStyle name="Финансовый 2 4 3 4" xfId="780"/>
    <cellStyle name="Финансовый 2 4 3 5" xfId="1301"/>
    <cellStyle name="Финансовый 2 4 4" xfId="428"/>
    <cellStyle name="Финансовый 2 4 4 2" xfId="949"/>
    <cellStyle name="Финансовый 2 4 4 3" xfId="1470"/>
    <cellStyle name="Финансовый 2 4 5" xfId="599"/>
    <cellStyle name="Финансовый 2 4 5 2" xfId="1120"/>
    <cellStyle name="Финансовый 2 4 5 3" xfId="1641"/>
    <cellStyle name="Финансовый 2 4 6" xfId="778"/>
    <cellStyle name="Финансовый 2 4 7" xfId="1299"/>
    <cellStyle name="Финансовый 2 5" xfId="259"/>
    <cellStyle name="Финансовый 2 5 2" xfId="431"/>
    <cellStyle name="Финансовый 2 5 2 2" xfId="952"/>
    <cellStyle name="Финансовый 2 5 2 3" xfId="1473"/>
    <cellStyle name="Финансовый 2 5 3" xfId="602"/>
    <cellStyle name="Финансовый 2 5 3 2" xfId="1123"/>
    <cellStyle name="Финансовый 2 5 3 3" xfId="1644"/>
    <cellStyle name="Финансовый 2 5 4" xfId="781"/>
    <cellStyle name="Финансовый 2 5 5" xfId="1302"/>
    <cellStyle name="Финансовый 2 6" xfId="260"/>
    <cellStyle name="Финансовый 2 6 2" xfId="432"/>
    <cellStyle name="Финансовый 2 6 2 2" xfId="953"/>
    <cellStyle name="Финансовый 2 6 2 3" xfId="1474"/>
    <cellStyle name="Финансовый 2 6 3" xfId="603"/>
    <cellStyle name="Финансовый 2 6 3 2" xfId="1124"/>
    <cellStyle name="Финансовый 2 6 3 3" xfId="1645"/>
    <cellStyle name="Финансовый 2 6 4" xfId="782"/>
    <cellStyle name="Финансовый 2 6 5" xfId="1303"/>
    <cellStyle name="Финансовый 2 7" xfId="261"/>
    <cellStyle name="Финансовый 2 7 2" xfId="433"/>
    <cellStyle name="Финансовый 2 7 2 2" xfId="954"/>
    <cellStyle name="Финансовый 2 7 2 3" xfId="1475"/>
    <cellStyle name="Финансовый 2 7 3" xfId="604"/>
    <cellStyle name="Финансовый 2 7 3 2" xfId="1125"/>
    <cellStyle name="Финансовый 2 7 3 3" xfId="1646"/>
    <cellStyle name="Финансовый 2 7 4" xfId="783"/>
    <cellStyle name="Финансовый 2 7 5" xfId="1304"/>
    <cellStyle name="Финансовый 2 8" xfId="107"/>
    <cellStyle name="Финансовый 2 8 2" xfId="630"/>
    <cellStyle name="Финансовый 2 8 3" xfId="1151"/>
    <cellStyle name="Финансовый 2 9" xfId="280"/>
    <cellStyle name="Финансовый 2 9 2" xfId="801"/>
    <cellStyle name="Финансовый 2 9 3" xfId="1322"/>
    <cellStyle name="Финансовый 3" xfId="51"/>
    <cellStyle name="Финансовый 3 10" xfId="452"/>
    <cellStyle name="Финансовый 3 10 2" xfId="973"/>
    <cellStyle name="Финансовый 3 10 3" xfId="1494"/>
    <cellStyle name="Финансовый 3 11" xfId="624"/>
    <cellStyle name="Финансовый 3 12" xfId="1145"/>
    <cellStyle name="Финансовый 3 2" xfId="126"/>
    <cellStyle name="Финансовый 3 2 2" xfId="262"/>
    <cellStyle name="Финансовый 3 2 2 2" xfId="263"/>
    <cellStyle name="Финансовый 3 2 2 2 2" xfId="435"/>
    <cellStyle name="Финансовый 3 2 2 2 2 2" xfId="956"/>
    <cellStyle name="Финансовый 3 2 2 2 2 3" xfId="1477"/>
    <cellStyle name="Финансовый 3 2 2 2 3" xfId="606"/>
    <cellStyle name="Финансовый 3 2 2 2 3 2" xfId="1127"/>
    <cellStyle name="Финансовый 3 2 2 2 3 3" xfId="1648"/>
    <cellStyle name="Финансовый 3 2 2 2 4" xfId="785"/>
    <cellStyle name="Финансовый 3 2 2 2 5" xfId="1306"/>
    <cellStyle name="Финансовый 3 2 2 3" xfId="264"/>
    <cellStyle name="Финансовый 3 2 2 3 2" xfId="436"/>
    <cellStyle name="Финансовый 3 2 2 3 2 2" xfId="957"/>
    <cellStyle name="Финансовый 3 2 2 3 2 3" xfId="1478"/>
    <cellStyle name="Финансовый 3 2 2 3 3" xfId="607"/>
    <cellStyle name="Финансовый 3 2 2 3 3 2" xfId="1128"/>
    <cellStyle name="Финансовый 3 2 2 3 3 3" xfId="1649"/>
    <cellStyle name="Финансовый 3 2 2 3 4" xfId="786"/>
    <cellStyle name="Финансовый 3 2 2 3 5" xfId="1307"/>
    <cellStyle name="Финансовый 3 2 2 4" xfId="434"/>
    <cellStyle name="Финансовый 3 2 2 4 2" xfId="955"/>
    <cellStyle name="Финансовый 3 2 2 4 3" xfId="1476"/>
    <cellStyle name="Финансовый 3 2 2 5" xfId="605"/>
    <cellStyle name="Финансовый 3 2 2 5 2" xfId="1126"/>
    <cellStyle name="Финансовый 3 2 2 5 3" xfId="1647"/>
    <cellStyle name="Финансовый 3 2 2 6" xfId="784"/>
    <cellStyle name="Финансовый 3 2 2 7" xfId="1305"/>
    <cellStyle name="Финансовый 3 2 3" xfId="265"/>
    <cellStyle name="Финансовый 3 2 3 2" xfId="437"/>
    <cellStyle name="Финансовый 3 2 3 2 2" xfId="958"/>
    <cellStyle name="Финансовый 3 2 3 2 3" xfId="1479"/>
    <cellStyle name="Финансовый 3 2 3 3" xfId="608"/>
    <cellStyle name="Финансовый 3 2 3 3 2" xfId="1129"/>
    <cellStyle name="Финансовый 3 2 3 3 3" xfId="1650"/>
    <cellStyle name="Финансовый 3 2 3 4" xfId="787"/>
    <cellStyle name="Финансовый 3 2 3 5" xfId="1308"/>
    <cellStyle name="Финансовый 3 2 4" xfId="266"/>
    <cellStyle name="Финансовый 3 2 4 2" xfId="438"/>
    <cellStyle name="Финансовый 3 2 4 2 2" xfId="959"/>
    <cellStyle name="Финансовый 3 2 4 2 3" xfId="1480"/>
    <cellStyle name="Финансовый 3 2 4 3" xfId="609"/>
    <cellStyle name="Финансовый 3 2 4 3 2" xfId="1130"/>
    <cellStyle name="Финансовый 3 2 4 3 3" xfId="1651"/>
    <cellStyle name="Финансовый 3 2 4 4" xfId="788"/>
    <cellStyle name="Финансовый 3 2 4 5" xfId="1309"/>
    <cellStyle name="Финансовый 3 2 5" xfId="298"/>
    <cellStyle name="Финансовый 3 2 5 2" xfId="819"/>
    <cellStyle name="Финансовый 3 2 5 3" xfId="1340"/>
    <cellStyle name="Финансовый 3 2 6" xfId="469"/>
    <cellStyle name="Финансовый 3 2 6 2" xfId="990"/>
    <cellStyle name="Финансовый 3 2 6 3" xfId="1511"/>
    <cellStyle name="Финансовый 3 2 7" xfId="648"/>
    <cellStyle name="Финансовый 3 2 8" xfId="1169"/>
    <cellStyle name="Финансовый 3 3" xfId="119"/>
    <cellStyle name="Финансовый 3 3 2" xfId="267"/>
    <cellStyle name="Финансовый 3 3 2 2" xfId="268"/>
    <cellStyle name="Финансовый 3 3 2 2 2" xfId="440"/>
    <cellStyle name="Финансовый 3 3 2 2 2 2" xfId="961"/>
    <cellStyle name="Финансовый 3 3 2 2 2 3" xfId="1482"/>
    <cellStyle name="Финансовый 3 3 2 2 3" xfId="611"/>
    <cellStyle name="Финансовый 3 3 2 2 3 2" xfId="1132"/>
    <cellStyle name="Финансовый 3 3 2 2 3 3" xfId="1653"/>
    <cellStyle name="Финансовый 3 3 2 2 4" xfId="790"/>
    <cellStyle name="Финансовый 3 3 2 2 5" xfId="1311"/>
    <cellStyle name="Финансовый 3 3 2 3" xfId="269"/>
    <cellStyle name="Финансовый 3 3 2 3 2" xfId="441"/>
    <cellStyle name="Финансовый 3 3 2 3 2 2" xfId="962"/>
    <cellStyle name="Финансовый 3 3 2 3 2 3" xfId="1483"/>
    <cellStyle name="Финансовый 3 3 2 3 3" xfId="612"/>
    <cellStyle name="Финансовый 3 3 2 3 3 2" xfId="1133"/>
    <cellStyle name="Финансовый 3 3 2 3 3 3" xfId="1654"/>
    <cellStyle name="Финансовый 3 3 2 3 4" xfId="791"/>
    <cellStyle name="Финансовый 3 3 2 3 5" xfId="1312"/>
    <cellStyle name="Финансовый 3 3 2 4" xfId="439"/>
    <cellStyle name="Финансовый 3 3 2 4 2" xfId="960"/>
    <cellStyle name="Финансовый 3 3 2 4 3" xfId="1481"/>
    <cellStyle name="Финансовый 3 3 2 5" xfId="610"/>
    <cellStyle name="Финансовый 3 3 2 5 2" xfId="1131"/>
    <cellStyle name="Финансовый 3 3 2 5 3" xfId="1652"/>
    <cellStyle name="Финансовый 3 3 2 6" xfId="789"/>
    <cellStyle name="Финансовый 3 3 2 7" xfId="1310"/>
    <cellStyle name="Финансовый 3 3 3" xfId="270"/>
    <cellStyle name="Финансовый 3 3 3 2" xfId="442"/>
    <cellStyle name="Финансовый 3 3 3 2 2" xfId="963"/>
    <cellStyle name="Финансовый 3 3 3 2 3" xfId="1484"/>
    <cellStyle name="Финансовый 3 3 3 3" xfId="613"/>
    <cellStyle name="Финансовый 3 3 3 3 2" xfId="1134"/>
    <cellStyle name="Финансовый 3 3 3 3 3" xfId="1655"/>
    <cellStyle name="Финансовый 3 3 3 4" xfId="792"/>
    <cellStyle name="Финансовый 3 3 3 5" xfId="1313"/>
    <cellStyle name="Финансовый 3 3 4" xfId="271"/>
    <cellStyle name="Финансовый 3 3 4 2" xfId="443"/>
    <cellStyle name="Финансовый 3 3 4 2 2" xfId="964"/>
    <cellStyle name="Финансовый 3 3 4 2 3" xfId="1485"/>
    <cellStyle name="Финансовый 3 3 4 3" xfId="614"/>
    <cellStyle name="Финансовый 3 3 4 3 2" xfId="1135"/>
    <cellStyle name="Финансовый 3 3 4 3 3" xfId="1656"/>
    <cellStyle name="Финансовый 3 3 4 4" xfId="793"/>
    <cellStyle name="Финансовый 3 3 4 5" xfId="1314"/>
    <cellStyle name="Финансовый 3 3 5" xfId="291"/>
    <cellStyle name="Финансовый 3 3 5 2" xfId="812"/>
    <cellStyle name="Финансовый 3 3 5 3" xfId="1333"/>
    <cellStyle name="Финансовый 3 3 6" xfId="462"/>
    <cellStyle name="Финансовый 3 3 6 2" xfId="983"/>
    <cellStyle name="Финансовый 3 3 6 3" xfId="1504"/>
    <cellStyle name="Финансовый 3 3 7" xfId="641"/>
    <cellStyle name="Финансовый 3 3 8" xfId="1162"/>
    <cellStyle name="Финансовый 3 4" xfId="272"/>
    <cellStyle name="Финансовый 3 4 2" xfId="273"/>
    <cellStyle name="Финансовый 3 4 2 2" xfId="445"/>
    <cellStyle name="Финансовый 3 4 2 2 2" xfId="966"/>
    <cellStyle name="Финансовый 3 4 2 2 3" xfId="1487"/>
    <cellStyle name="Финансовый 3 4 2 3" xfId="616"/>
    <cellStyle name="Финансовый 3 4 2 3 2" xfId="1137"/>
    <cellStyle name="Финансовый 3 4 2 3 3" xfId="1658"/>
    <cellStyle name="Финансовый 3 4 2 4" xfId="795"/>
    <cellStyle name="Финансовый 3 4 2 5" xfId="1316"/>
    <cellStyle name="Финансовый 3 4 3" xfId="274"/>
    <cellStyle name="Финансовый 3 4 3 2" xfId="446"/>
    <cellStyle name="Финансовый 3 4 3 2 2" xfId="967"/>
    <cellStyle name="Финансовый 3 4 3 2 3" xfId="1488"/>
    <cellStyle name="Финансовый 3 4 3 3" xfId="617"/>
    <cellStyle name="Финансовый 3 4 3 3 2" xfId="1138"/>
    <cellStyle name="Финансовый 3 4 3 3 3" xfId="1659"/>
    <cellStyle name="Финансовый 3 4 3 4" xfId="796"/>
    <cellStyle name="Финансовый 3 4 3 5" xfId="1317"/>
    <cellStyle name="Финансовый 3 4 4" xfId="444"/>
    <cellStyle name="Финансовый 3 4 4 2" xfId="965"/>
    <cellStyle name="Финансовый 3 4 4 3" xfId="1486"/>
    <cellStyle name="Финансовый 3 4 5" xfId="615"/>
    <cellStyle name="Финансовый 3 4 5 2" xfId="1136"/>
    <cellStyle name="Финансовый 3 4 5 3" xfId="1657"/>
    <cellStyle name="Финансовый 3 4 6" xfId="794"/>
    <cellStyle name="Финансовый 3 4 7" xfId="1315"/>
    <cellStyle name="Финансовый 3 5" xfId="275"/>
    <cellStyle name="Финансовый 3 5 2" xfId="447"/>
    <cellStyle name="Финансовый 3 5 2 2" xfId="968"/>
    <cellStyle name="Финансовый 3 5 2 3" xfId="1489"/>
    <cellStyle name="Финансовый 3 5 3" xfId="618"/>
    <cellStyle name="Финансовый 3 5 3 2" xfId="1139"/>
    <cellStyle name="Финансовый 3 5 3 3" xfId="1660"/>
    <cellStyle name="Финансовый 3 5 4" xfId="797"/>
    <cellStyle name="Финансовый 3 5 5" xfId="1318"/>
    <cellStyle name="Финансовый 3 6" xfId="276"/>
    <cellStyle name="Финансовый 3 6 2" xfId="448"/>
    <cellStyle name="Финансовый 3 6 2 2" xfId="969"/>
    <cellStyle name="Финансовый 3 6 2 3" xfId="1490"/>
    <cellStyle name="Финансовый 3 6 3" xfId="619"/>
    <cellStyle name="Финансовый 3 6 3 2" xfId="1140"/>
    <cellStyle name="Финансовый 3 6 3 3" xfId="1661"/>
    <cellStyle name="Финансовый 3 6 4" xfId="798"/>
    <cellStyle name="Финансовый 3 6 5" xfId="1319"/>
    <cellStyle name="Финансовый 3 7" xfId="277"/>
    <cellStyle name="Финансовый 3 7 2" xfId="449"/>
    <cellStyle name="Финансовый 3 7 2 2" xfId="970"/>
    <cellStyle name="Финансовый 3 7 2 3" xfId="1491"/>
    <cellStyle name="Финансовый 3 7 3" xfId="620"/>
    <cellStyle name="Финансовый 3 7 3 2" xfId="1141"/>
    <cellStyle name="Финансовый 3 7 3 3" xfId="1662"/>
    <cellStyle name="Финансовый 3 7 4" xfId="799"/>
    <cellStyle name="Финансовый 3 7 5" xfId="1320"/>
    <cellStyle name="Финансовый 3 8" xfId="108"/>
    <cellStyle name="Финансовый 3 8 2" xfId="631"/>
    <cellStyle name="Финансовый 3 8 3" xfId="1152"/>
    <cellStyle name="Финансовый 3 9" xfId="281"/>
    <cellStyle name="Финансовый 3 9 2" xfId="802"/>
    <cellStyle name="Финансовый 3 9 3" xfId="1323"/>
    <cellStyle name="Финансовый 4" xfId="1142"/>
    <cellStyle name="Хороший" xfId="43" builtinId="26" customBuiltin="1"/>
    <cellStyle name="Хороший 2" xfId="1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8"/>
  <sheetViews>
    <sheetView tabSelected="1" zoomScale="80" zoomScaleNormal="80" zoomScaleSheetLayoutView="80" workbookViewId="0">
      <selection activeCell="A7" sqref="A7:T7"/>
    </sheetView>
  </sheetViews>
  <sheetFormatPr defaultRowHeight="15.75" x14ac:dyDescent="0.25"/>
  <cols>
    <col min="1" max="1" width="9.75" style="6" customWidth="1"/>
    <col min="2" max="2" width="32.75" style="6" customWidth="1"/>
    <col min="3" max="3" width="16.5" style="6" customWidth="1"/>
    <col min="4" max="4" width="14.625" style="6" customWidth="1"/>
    <col min="5" max="5" width="16" style="6" customWidth="1"/>
    <col min="6" max="6" width="12.5" style="6" customWidth="1"/>
    <col min="7" max="16" width="11.5" style="6" customWidth="1"/>
    <col min="17" max="17" width="12.625" style="6" customWidth="1"/>
    <col min="18" max="18" width="10.75" style="6" customWidth="1"/>
    <col min="19" max="19" width="9" style="6" customWidth="1"/>
    <col min="20" max="20" width="38.5" style="6" customWidth="1"/>
    <col min="21" max="21" width="14.125" style="2" customWidth="1"/>
    <col min="22" max="22" width="10.625" style="2" customWidth="1"/>
    <col min="23" max="23" width="12.125" style="2" customWidth="1"/>
    <col min="24" max="24" width="10.625" style="2" customWidth="1"/>
    <col min="25" max="25" width="22.75" style="2" customWidth="1"/>
    <col min="26" max="63" width="10.625" style="2" customWidth="1"/>
    <col min="64" max="64" width="12.125" style="2" customWidth="1"/>
    <col min="65" max="65" width="11.5" style="2" customWidth="1"/>
    <col min="66" max="66" width="14.125" style="2" customWidth="1"/>
    <col min="67" max="67" width="15.125" style="2" customWidth="1"/>
    <col min="68" max="68" width="13" style="2" customWidth="1"/>
    <col min="69" max="69" width="11.75" style="2" customWidth="1"/>
    <col min="70" max="70" width="17.5" style="2" customWidth="1"/>
    <col min="71" max="16384" width="9" style="2"/>
  </cols>
  <sheetData>
    <row r="1" spans="1:23" ht="18.75" x14ac:dyDescent="0.25">
      <c r="T1" s="7" t="s">
        <v>43</v>
      </c>
      <c r="V1" s="1"/>
    </row>
    <row r="2" spans="1:23" ht="18.75" x14ac:dyDescent="0.3">
      <c r="T2" s="8" t="s">
        <v>0</v>
      </c>
      <c r="V2" s="1"/>
    </row>
    <row r="3" spans="1:23" ht="18.75" x14ac:dyDescent="0.3">
      <c r="T3" s="8" t="s">
        <v>44</v>
      </c>
      <c r="V3" s="1"/>
    </row>
    <row r="4" spans="1:23" s="3" customFormat="1" ht="18.75" x14ac:dyDescent="0.3">
      <c r="A4" s="81" t="s">
        <v>890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2"/>
      <c r="Q4" s="81"/>
      <c r="R4" s="81"/>
      <c r="S4" s="81"/>
      <c r="T4" s="81"/>
      <c r="U4" s="12"/>
      <c r="V4" s="12"/>
    </row>
    <row r="5" spans="1:23" s="3" customFormat="1" ht="18.75" customHeight="1" x14ac:dyDescent="0.3">
      <c r="A5" s="83" t="s">
        <v>888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4"/>
      <c r="Q5" s="83"/>
      <c r="R5" s="83"/>
      <c r="S5" s="83"/>
      <c r="T5" s="83"/>
      <c r="U5" s="10"/>
      <c r="V5" s="10"/>
      <c r="W5" s="10"/>
    </row>
    <row r="6" spans="1:23" s="3" customFormat="1" ht="18.75" x14ac:dyDescent="0.3">
      <c r="A6" s="35"/>
      <c r="B6" s="35"/>
      <c r="C6" s="35"/>
      <c r="D6" s="63"/>
      <c r="E6" s="63"/>
      <c r="F6" s="63"/>
      <c r="G6" s="63"/>
      <c r="H6" s="23"/>
      <c r="I6" s="72"/>
      <c r="J6" s="72"/>
      <c r="K6" s="72"/>
      <c r="L6" s="72"/>
      <c r="M6" s="72"/>
      <c r="N6" s="72"/>
      <c r="O6" s="72"/>
      <c r="P6" s="63"/>
      <c r="Q6" s="63"/>
      <c r="R6" s="23"/>
      <c r="S6" s="23"/>
      <c r="T6" s="22"/>
      <c r="U6" s="11"/>
      <c r="V6" s="11"/>
    </row>
    <row r="7" spans="1:23" s="3" customFormat="1" ht="18.75" customHeight="1" x14ac:dyDescent="0.3">
      <c r="A7" s="83" t="s">
        <v>906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4"/>
      <c r="Q7" s="83"/>
      <c r="R7" s="83"/>
      <c r="S7" s="83"/>
      <c r="T7" s="83"/>
      <c r="U7" s="10"/>
      <c r="V7" s="10"/>
    </row>
    <row r="8" spans="1:23" x14ac:dyDescent="0.25">
      <c r="A8" s="76" t="s">
        <v>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7"/>
      <c r="Q8" s="76"/>
      <c r="R8" s="76"/>
      <c r="S8" s="76"/>
      <c r="T8" s="76"/>
      <c r="U8" s="4"/>
      <c r="V8" s="4"/>
    </row>
    <row r="9" spans="1:23" x14ac:dyDescent="0.25">
      <c r="A9" s="34"/>
      <c r="B9" s="34"/>
      <c r="C9" s="34"/>
      <c r="D9" s="62"/>
      <c r="E9" s="62"/>
      <c r="F9" s="62"/>
      <c r="G9" s="62"/>
      <c r="H9" s="62"/>
      <c r="I9" s="20"/>
      <c r="J9" s="71"/>
      <c r="K9" s="71"/>
      <c r="L9" s="71"/>
      <c r="M9" s="71"/>
      <c r="N9" s="71"/>
      <c r="O9" s="71"/>
      <c r="P9" s="62"/>
      <c r="Q9" s="62"/>
      <c r="R9" s="20"/>
      <c r="S9" s="20"/>
      <c r="T9" s="21"/>
      <c r="U9" s="9"/>
      <c r="V9" s="9"/>
    </row>
    <row r="10" spans="1:23" ht="18.75" x14ac:dyDescent="0.3">
      <c r="A10" s="85" t="s">
        <v>907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6"/>
      <c r="Q10" s="85"/>
      <c r="R10" s="85"/>
      <c r="S10" s="85"/>
      <c r="T10" s="85"/>
      <c r="U10" s="13"/>
      <c r="V10" s="13"/>
    </row>
    <row r="11" spans="1:23" ht="18.75" x14ac:dyDescent="0.3">
      <c r="E11" s="24"/>
      <c r="F11" s="24"/>
      <c r="I11" s="73"/>
      <c r="N11" s="24"/>
      <c r="O11" s="24"/>
      <c r="R11" s="24"/>
      <c r="S11" s="24"/>
      <c r="V11" s="5"/>
    </row>
    <row r="12" spans="1:23" ht="18.75" x14ac:dyDescent="0.25">
      <c r="A12" s="74" t="s">
        <v>889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5"/>
      <c r="Q12" s="74"/>
      <c r="R12" s="74"/>
      <c r="S12" s="74"/>
      <c r="T12" s="74"/>
      <c r="U12" s="14"/>
      <c r="V12" s="14"/>
    </row>
    <row r="13" spans="1:23" x14ac:dyDescent="0.25">
      <c r="A13" s="76" t="s">
        <v>14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7"/>
      <c r="Q13" s="76"/>
      <c r="R13" s="76"/>
      <c r="S13" s="76"/>
      <c r="T13" s="76"/>
      <c r="U13" s="4"/>
      <c r="V13" s="4"/>
    </row>
    <row r="14" spans="1:23" ht="18.75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Q14" s="88"/>
      <c r="R14" s="88"/>
      <c r="S14" s="88"/>
      <c r="T14" s="88"/>
      <c r="U14" s="12"/>
      <c r="V14" s="12"/>
    </row>
    <row r="15" spans="1:23" ht="84.75" customHeight="1" x14ac:dyDescent="0.25">
      <c r="A15" s="87" t="s">
        <v>8</v>
      </c>
      <c r="B15" s="87" t="s">
        <v>6</v>
      </c>
      <c r="C15" s="87" t="s">
        <v>1</v>
      </c>
      <c r="D15" s="78" t="s">
        <v>45</v>
      </c>
      <c r="E15" s="78" t="s">
        <v>506</v>
      </c>
      <c r="F15" s="78" t="s">
        <v>507</v>
      </c>
      <c r="G15" s="90" t="s">
        <v>540</v>
      </c>
      <c r="H15" s="92"/>
      <c r="I15" s="92"/>
      <c r="J15" s="92"/>
      <c r="K15" s="92"/>
      <c r="L15" s="92"/>
      <c r="M15" s="92"/>
      <c r="N15" s="92"/>
      <c r="O15" s="92"/>
      <c r="P15" s="91"/>
      <c r="Q15" s="78" t="s">
        <v>46</v>
      </c>
      <c r="R15" s="87" t="s">
        <v>42</v>
      </c>
      <c r="S15" s="87"/>
      <c r="T15" s="87" t="s">
        <v>2</v>
      </c>
      <c r="U15" s="3"/>
      <c r="V15" s="3"/>
    </row>
    <row r="16" spans="1:23" ht="69" customHeight="1" x14ac:dyDescent="0.25">
      <c r="A16" s="87"/>
      <c r="B16" s="87"/>
      <c r="C16" s="87"/>
      <c r="D16" s="79"/>
      <c r="E16" s="79"/>
      <c r="F16" s="79"/>
      <c r="G16" s="90" t="s">
        <v>7</v>
      </c>
      <c r="H16" s="91"/>
      <c r="I16" s="90" t="s">
        <v>10</v>
      </c>
      <c r="J16" s="91"/>
      <c r="K16" s="90" t="s">
        <v>11</v>
      </c>
      <c r="L16" s="91"/>
      <c r="M16" s="90" t="s">
        <v>12</v>
      </c>
      <c r="N16" s="91"/>
      <c r="O16" s="90" t="s">
        <v>13</v>
      </c>
      <c r="P16" s="91"/>
      <c r="Q16" s="79"/>
      <c r="R16" s="87" t="s">
        <v>47</v>
      </c>
      <c r="S16" s="87" t="s">
        <v>3</v>
      </c>
      <c r="T16" s="87"/>
    </row>
    <row r="17" spans="1:21" ht="78" customHeight="1" x14ac:dyDescent="0.25">
      <c r="A17" s="87"/>
      <c r="B17" s="87"/>
      <c r="C17" s="87"/>
      <c r="D17" s="80"/>
      <c r="E17" s="80"/>
      <c r="F17" s="80"/>
      <c r="G17" s="15" t="s">
        <v>4</v>
      </c>
      <c r="H17" s="15" t="s">
        <v>5</v>
      </c>
      <c r="I17" s="15" t="s">
        <v>4</v>
      </c>
      <c r="J17" s="15" t="s">
        <v>5</v>
      </c>
      <c r="K17" s="15" t="s">
        <v>4</v>
      </c>
      <c r="L17" s="15" t="s">
        <v>5</v>
      </c>
      <c r="M17" s="15" t="s">
        <v>4</v>
      </c>
      <c r="N17" s="15" t="s">
        <v>5</v>
      </c>
      <c r="O17" s="15" t="s">
        <v>4</v>
      </c>
      <c r="P17" s="15" t="s">
        <v>5</v>
      </c>
      <c r="Q17" s="80"/>
      <c r="R17" s="87"/>
      <c r="S17" s="87"/>
      <c r="T17" s="87"/>
    </row>
    <row r="18" spans="1:21" x14ac:dyDescent="0.25">
      <c r="A18" s="36">
        <v>1</v>
      </c>
      <c r="B18" s="36">
        <f t="shared" ref="B18:F18" si="0">A18+1</f>
        <v>2</v>
      </c>
      <c r="C18" s="36">
        <f t="shared" si="0"/>
        <v>3</v>
      </c>
      <c r="D18" s="61">
        <f>C18+1</f>
        <v>4</v>
      </c>
      <c r="E18" s="61">
        <f>D18+1</f>
        <v>5</v>
      </c>
      <c r="F18" s="61">
        <f t="shared" si="0"/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8">
        <v>5.31E-4</v>
      </c>
      <c r="O18" s="18">
        <v>15</v>
      </c>
      <c r="P18" s="18">
        <v>16</v>
      </c>
      <c r="Q18" s="18">
        <v>17</v>
      </c>
      <c r="R18" s="18">
        <v>18</v>
      </c>
      <c r="S18" s="18">
        <v>19</v>
      </c>
      <c r="T18" s="18">
        <v>20</v>
      </c>
    </row>
    <row r="19" spans="1:21" ht="31.5" x14ac:dyDescent="0.25">
      <c r="A19" s="28" t="s">
        <v>48</v>
      </c>
      <c r="B19" s="29" t="s">
        <v>15</v>
      </c>
      <c r="C19" s="30" t="s">
        <v>49</v>
      </c>
      <c r="D19" s="64">
        <f t="shared" ref="D19:D25" si="1">G19</f>
        <v>339.83442847660001</v>
      </c>
      <c r="E19" s="64">
        <f>E20+E21+E22+E23+E24+E25</f>
        <v>41.039009051399994</v>
      </c>
      <c r="F19" s="64">
        <f t="shared" ref="F19:F82" si="2">D19-E19</f>
        <v>298.79541942520001</v>
      </c>
      <c r="G19" s="64">
        <v>339.83442847660001</v>
      </c>
      <c r="H19" s="64">
        <f>J19+L19+N19+P19</f>
        <v>268.65390021219991</v>
      </c>
      <c r="I19" s="64">
        <v>8.3774172806000013</v>
      </c>
      <c r="J19" s="64">
        <f>J20+J21+J22+J23+J24+J25</f>
        <v>41.429514121400004</v>
      </c>
      <c r="K19" s="64">
        <v>75.377676659999992</v>
      </c>
      <c r="L19" s="64">
        <f>L20+L21+L22+L23+L24+L25</f>
        <v>37.100765989799996</v>
      </c>
      <c r="M19" s="64">
        <v>142.043875998</v>
      </c>
      <c r="N19" s="64">
        <f>N20+N21+N22+N23+N24+N25</f>
        <v>43.699252865200009</v>
      </c>
      <c r="O19" s="64">
        <v>114.03545853799997</v>
      </c>
      <c r="P19" s="64">
        <v>146.42436723579993</v>
      </c>
      <c r="Q19" s="64">
        <f t="shared" ref="Q19:Q25" si="3">F19-H19</f>
        <v>30.141519213000095</v>
      </c>
      <c r="R19" s="64">
        <f>(J19+L19+N19+P19)-(I19+K19+M19+O19)</f>
        <v>-71.180528264400095</v>
      </c>
      <c r="S19" s="19">
        <f>(J19+L19+N19+P19)/(I19+K19+M19+O19)*100-100</f>
        <v>-20.945649498635589</v>
      </c>
      <c r="T19" s="68" t="s">
        <v>505</v>
      </c>
      <c r="U19" s="17"/>
    </row>
    <row r="20" spans="1:21" ht="31.5" x14ac:dyDescent="0.25">
      <c r="A20" s="28" t="s">
        <v>50</v>
      </c>
      <c r="B20" s="29" t="s">
        <v>51</v>
      </c>
      <c r="C20" s="30" t="s">
        <v>49</v>
      </c>
      <c r="D20" s="64">
        <f t="shared" si="1"/>
        <v>102.594420998</v>
      </c>
      <c r="E20" s="64">
        <f>E27</f>
        <v>37.798449143599996</v>
      </c>
      <c r="F20" s="64">
        <f t="shared" si="2"/>
        <v>64.795971854400008</v>
      </c>
      <c r="G20" s="64">
        <v>102.594420998</v>
      </c>
      <c r="H20" s="64">
        <f t="shared" ref="H20:H83" si="4">J20+L20+N20+P20</f>
        <v>56.529736669999991</v>
      </c>
      <c r="I20" s="64">
        <v>3.1981622599999997</v>
      </c>
      <c r="J20" s="64">
        <f>J27</f>
        <v>6.6092583638000004</v>
      </c>
      <c r="K20" s="64">
        <v>30.716044280000002</v>
      </c>
      <c r="L20" s="64">
        <f>L27</f>
        <v>10.508193961599998</v>
      </c>
      <c r="M20" s="64">
        <v>30.716037199999999</v>
      </c>
      <c r="N20" s="64">
        <f>N27</f>
        <v>10.664188415800002</v>
      </c>
      <c r="O20" s="64">
        <f>O27</f>
        <v>37.964177257999999</v>
      </c>
      <c r="P20" s="64">
        <v>28.748095928799991</v>
      </c>
      <c r="Q20" s="64">
        <f t="shared" si="3"/>
        <v>8.266235184400017</v>
      </c>
      <c r="R20" s="64">
        <f t="shared" ref="R20:R83" si="5">(J20+L20+N20+P20)-(I20+K20+M20+O20)</f>
        <v>-46.064684328000013</v>
      </c>
      <c r="S20" s="19">
        <f t="shared" ref="S20:S28" si="6">(J20+L20+N20+P20)/(I20+K20+M20+O20)*100-100</f>
        <v>-44.899794628109468</v>
      </c>
      <c r="T20" s="68" t="s">
        <v>505</v>
      </c>
    </row>
    <row r="21" spans="1:21" ht="47.25" x14ac:dyDescent="0.25">
      <c r="A21" s="28" t="s">
        <v>52</v>
      </c>
      <c r="B21" s="29" t="s">
        <v>53</v>
      </c>
      <c r="C21" s="30" t="s">
        <v>49</v>
      </c>
      <c r="D21" s="64">
        <f t="shared" si="1"/>
        <v>102.37920928859999</v>
      </c>
      <c r="E21" s="64">
        <f>E161</f>
        <v>1.9762523652000001</v>
      </c>
      <c r="F21" s="64">
        <f t="shared" si="2"/>
        <v>100.4029569234</v>
      </c>
      <c r="G21" s="64">
        <v>102.37920928859999</v>
      </c>
      <c r="H21" s="64">
        <f t="shared" si="4"/>
        <v>77.790656063999961</v>
      </c>
      <c r="I21" s="64">
        <v>3.8728304106000007</v>
      </c>
      <c r="J21" s="64">
        <f>J161</f>
        <v>3.7825152873999999</v>
      </c>
      <c r="K21" s="64">
        <v>25.697132579999998</v>
      </c>
      <c r="L21" s="64">
        <f>L161</f>
        <v>11.871037239000001</v>
      </c>
      <c r="M21" s="64">
        <v>45.111756477999997</v>
      </c>
      <c r="N21" s="64">
        <f>N161</f>
        <v>9.2353147809999996</v>
      </c>
      <c r="O21" s="64">
        <v>27.697489819999998</v>
      </c>
      <c r="P21" s="64">
        <v>52.901788756599956</v>
      </c>
      <c r="Q21" s="64">
        <f t="shared" si="3"/>
        <v>22.612300859400037</v>
      </c>
      <c r="R21" s="64">
        <f t="shared" si="5"/>
        <v>-24.588553224600034</v>
      </c>
      <c r="S21" s="19">
        <f t="shared" si="6"/>
        <v>-24.017135310438448</v>
      </c>
      <c r="T21" s="68" t="s">
        <v>505</v>
      </c>
    </row>
    <row r="22" spans="1:21" ht="94.5" x14ac:dyDescent="0.25">
      <c r="A22" s="28" t="s">
        <v>54</v>
      </c>
      <c r="B22" s="29" t="s">
        <v>55</v>
      </c>
      <c r="C22" s="30" t="s">
        <v>49</v>
      </c>
      <c r="D22" s="64">
        <f t="shared" si="1"/>
        <v>0</v>
      </c>
      <c r="E22" s="64">
        <v>0</v>
      </c>
      <c r="F22" s="64">
        <f t="shared" si="2"/>
        <v>0</v>
      </c>
      <c r="G22" s="64">
        <v>0</v>
      </c>
      <c r="H22" s="64">
        <f t="shared" si="4"/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v>0</v>
      </c>
      <c r="O22" s="64">
        <v>0</v>
      </c>
      <c r="P22" s="64">
        <v>0</v>
      </c>
      <c r="Q22" s="64">
        <f t="shared" si="3"/>
        <v>0</v>
      </c>
      <c r="R22" s="64">
        <f t="shared" si="5"/>
        <v>0</v>
      </c>
      <c r="S22" s="19">
        <v>0</v>
      </c>
      <c r="T22" s="68" t="s">
        <v>505</v>
      </c>
    </row>
    <row r="23" spans="1:21" ht="47.25" x14ac:dyDescent="0.25">
      <c r="A23" s="28" t="s">
        <v>56</v>
      </c>
      <c r="B23" s="29" t="s">
        <v>57</v>
      </c>
      <c r="C23" s="30" t="s">
        <v>49</v>
      </c>
      <c r="D23" s="64">
        <f t="shared" si="1"/>
        <v>81.330870000000004</v>
      </c>
      <c r="E23" s="64">
        <f>E386</f>
        <v>1.2643075425999997</v>
      </c>
      <c r="F23" s="64">
        <f t="shared" si="2"/>
        <v>80.066562457400011</v>
      </c>
      <c r="G23" s="64">
        <v>81.330870000000004</v>
      </c>
      <c r="H23" s="64">
        <f t="shared" si="4"/>
        <v>84.250890623000004</v>
      </c>
      <c r="I23" s="64">
        <v>1.3064246099999997</v>
      </c>
      <c r="J23" s="64">
        <f>J386</f>
        <v>22.060556022800004</v>
      </c>
      <c r="K23" s="64">
        <v>7.2324536400000001</v>
      </c>
      <c r="L23" s="64">
        <f>L386</f>
        <v>12.755869619999993</v>
      </c>
      <c r="M23" s="64">
        <v>39.168196659999992</v>
      </c>
      <c r="N23" s="64">
        <f>N386</f>
        <v>16.092306097200002</v>
      </c>
      <c r="O23" s="64">
        <v>33.623801459999974</v>
      </c>
      <c r="P23" s="64">
        <v>33.342158882999996</v>
      </c>
      <c r="Q23" s="64">
        <f t="shared" si="3"/>
        <v>-4.1843281655999931</v>
      </c>
      <c r="R23" s="64">
        <f t="shared" si="5"/>
        <v>2.9200142530000335</v>
      </c>
      <c r="S23" s="19">
        <f t="shared" si="6"/>
        <v>3.5902899161149691</v>
      </c>
      <c r="T23" s="68" t="s">
        <v>505</v>
      </c>
    </row>
    <row r="24" spans="1:21" ht="47.25" x14ac:dyDescent="0.25">
      <c r="A24" s="28" t="s">
        <v>58</v>
      </c>
      <c r="B24" s="29" t="s">
        <v>59</v>
      </c>
      <c r="C24" s="30" t="s">
        <v>49</v>
      </c>
      <c r="D24" s="64">
        <f t="shared" si="1"/>
        <v>0</v>
      </c>
      <c r="E24" s="64">
        <v>0</v>
      </c>
      <c r="F24" s="64">
        <f t="shared" si="2"/>
        <v>0</v>
      </c>
      <c r="G24" s="64">
        <v>0</v>
      </c>
      <c r="H24" s="64">
        <f t="shared" si="4"/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0</v>
      </c>
      <c r="P24" s="64">
        <v>0</v>
      </c>
      <c r="Q24" s="64">
        <f t="shared" si="3"/>
        <v>0</v>
      </c>
      <c r="R24" s="64">
        <f t="shared" si="5"/>
        <v>0</v>
      </c>
      <c r="S24" s="19">
        <v>0</v>
      </c>
      <c r="T24" s="68" t="s">
        <v>505</v>
      </c>
    </row>
    <row r="25" spans="1:21" ht="31.5" x14ac:dyDescent="0.25">
      <c r="A25" s="28" t="s">
        <v>60</v>
      </c>
      <c r="B25" s="29" t="s">
        <v>61</v>
      </c>
      <c r="C25" s="30" t="s">
        <v>49</v>
      </c>
      <c r="D25" s="64">
        <f t="shared" si="1"/>
        <v>53.529931819999995</v>
      </c>
      <c r="E25" s="64">
        <f>E455</f>
        <v>0</v>
      </c>
      <c r="F25" s="64">
        <f t="shared" si="2"/>
        <v>53.529931819999995</v>
      </c>
      <c r="G25" s="64">
        <v>53.529931819999995</v>
      </c>
      <c r="H25" s="64">
        <f t="shared" si="4"/>
        <v>50.082616855199987</v>
      </c>
      <c r="I25" s="64">
        <v>0</v>
      </c>
      <c r="J25" s="64">
        <f>J455</f>
        <v>8.9771844473999991</v>
      </c>
      <c r="K25" s="64">
        <v>11.732046159999999</v>
      </c>
      <c r="L25" s="64">
        <f>L455</f>
        <v>1.9656651691999998</v>
      </c>
      <c r="M25" s="64">
        <v>27.047885659999995</v>
      </c>
      <c r="N25" s="64">
        <f>N455</f>
        <v>7.7074435711999998</v>
      </c>
      <c r="O25" s="64">
        <v>14.75</v>
      </c>
      <c r="P25" s="64">
        <v>31.432323667399992</v>
      </c>
      <c r="Q25" s="64">
        <f t="shared" si="3"/>
        <v>3.4473149648000074</v>
      </c>
      <c r="R25" s="64">
        <f t="shared" si="5"/>
        <v>-3.4473149648000074</v>
      </c>
      <c r="S25" s="19">
        <f t="shared" si="6"/>
        <v>-6.4399763788079696</v>
      </c>
      <c r="T25" s="68" t="s">
        <v>505</v>
      </c>
    </row>
    <row r="26" spans="1:21" x14ac:dyDescent="0.25">
      <c r="A26" s="28" t="s">
        <v>62</v>
      </c>
      <c r="B26" s="29" t="s">
        <v>614</v>
      </c>
      <c r="C26" s="30" t="s">
        <v>49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v>0</v>
      </c>
      <c r="O26" s="64">
        <v>0</v>
      </c>
      <c r="P26" s="64">
        <v>0</v>
      </c>
      <c r="Q26" s="64">
        <v>0</v>
      </c>
      <c r="R26" s="64">
        <v>0</v>
      </c>
      <c r="S26" s="16">
        <v>0</v>
      </c>
      <c r="T26" s="68" t="s">
        <v>505</v>
      </c>
    </row>
    <row r="27" spans="1:21" ht="28.5" x14ac:dyDescent="0.25">
      <c r="A27" s="37" t="s">
        <v>16</v>
      </c>
      <c r="B27" s="38" t="s">
        <v>63</v>
      </c>
      <c r="C27" s="39" t="s">
        <v>49</v>
      </c>
      <c r="D27" s="64">
        <f t="shared" ref="D27:D90" si="7">G27</f>
        <v>102.594420998</v>
      </c>
      <c r="E27" s="64">
        <f>E28+E94</f>
        <v>37.798449143599996</v>
      </c>
      <c r="F27" s="64">
        <f t="shared" si="2"/>
        <v>64.795971854400008</v>
      </c>
      <c r="G27" s="64">
        <v>102.594420998</v>
      </c>
      <c r="H27" s="64">
        <f t="shared" si="4"/>
        <v>56.529736669999991</v>
      </c>
      <c r="I27" s="64">
        <v>3.1981622599999997</v>
      </c>
      <c r="J27" s="64">
        <f>J28+J94</f>
        <v>6.6092583638000004</v>
      </c>
      <c r="K27" s="64">
        <v>30.716044280000002</v>
      </c>
      <c r="L27" s="64">
        <f>L28+L94</f>
        <v>10.508193961599998</v>
      </c>
      <c r="M27" s="64">
        <v>30.716037199999999</v>
      </c>
      <c r="N27" s="64">
        <f>N28+N94</f>
        <v>10.664188415800002</v>
      </c>
      <c r="O27" s="64">
        <v>37.964177257999999</v>
      </c>
      <c r="P27" s="64">
        <v>28.748095928799991</v>
      </c>
      <c r="Q27" s="64">
        <f t="shared" ref="Q27:Q90" si="8">F27-H27</f>
        <v>8.266235184400017</v>
      </c>
      <c r="R27" s="64">
        <f t="shared" si="5"/>
        <v>-46.064684328000013</v>
      </c>
      <c r="S27" s="19">
        <f t="shared" si="6"/>
        <v>-44.899794628109468</v>
      </c>
      <c r="T27" s="68" t="s">
        <v>505</v>
      </c>
    </row>
    <row r="28" spans="1:21" ht="42.75" x14ac:dyDescent="0.25">
      <c r="A28" s="37" t="s">
        <v>17</v>
      </c>
      <c r="B28" s="38" t="s">
        <v>64</v>
      </c>
      <c r="C28" s="39" t="s">
        <v>49</v>
      </c>
      <c r="D28" s="64">
        <f t="shared" si="7"/>
        <v>102.47037113799999</v>
      </c>
      <c r="E28" s="64">
        <f>E29+E41+E55</f>
        <v>37.630265596199997</v>
      </c>
      <c r="F28" s="64">
        <f t="shared" si="2"/>
        <v>64.8401055418</v>
      </c>
      <c r="G28" s="64">
        <v>102.47037113799999</v>
      </c>
      <c r="H28" s="64">
        <f t="shared" si="4"/>
        <v>53.795771907800003</v>
      </c>
      <c r="I28" s="64">
        <v>3.0741123999999997</v>
      </c>
      <c r="J28" s="64">
        <f>J29+J41+J55</f>
        <v>6.0990851632000007</v>
      </c>
      <c r="K28" s="64">
        <v>30.716044280000002</v>
      </c>
      <c r="L28" s="64">
        <f>L29+L41+L55</f>
        <v>9.8951680787999976</v>
      </c>
      <c r="M28" s="64">
        <v>30.716037199999999</v>
      </c>
      <c r="N28" s="64">
        <f>N29+N41+N55</f>
        <v>10.014542483800001</v>
      </c>
      <c r="O28" s="64">
        <v>37.964177257999999</v>
      </c>
      <c r="P28" s="64">
        <v>27.786976182000004</v>
      </c>
      <c r="Q28" s="64">
        <f t="shared" si="8"/>
        <v>11.044333633999997</v>
      </c>
      <c r="R28" s="64">
        <f t="shared" si="5"/>
        <v>-48.674599230199988</v>
      </c>
      <c r="S28" s="19">
        <f t="shared" si="6"/>
        <v>-47.501144662244279</v>
      </c>
      <c r="T28" s="68" t="s">
        <v>505</v>
      </c>
    </row>
    <row r="29" spans="1:21" ht="71.25" x14ac:dyDescent="0.25">
      <c r="A29" s="37" t="s">
        <v>18</v>
      </c>
      <c r="B29" s="38" t="s">
        <v>65</v>
      </c>
      <c r="C29" s="39" t="s">
        <v>49</v>
      </c>
      <c r="D29" s="64">
        <f t="shared" si="7"/>
        <v>0</v>
      </c>
      <c r="E29" s="64">
        <f>SUM(E30:E38)</f>
        <v>0.37634979000000002</v>
      </c>
      <c r="F29" s="64">
        <f t="shared" si="2"/>
        <v>-0.37634979000000002</v>
      </c>
      <c r="G29" s="64">
        <v>0</v>
      </c>
      <c r="H29" s="64">
        <f t="shared" si="4"/>
        <v>20.06461174679999</v>
      </c>
      <c r="I29" s="64">
        <v>0</v>
      </c>
      <c r="J29" s="64">
        <f>SUM(J30:J38)</f>
        <v>3.1582318388000004</v>
      </c>
      <c r="K29" s="64">
        <v>0</v>
      </c>
      <c r="L29" s="64">
        <f>SUM(L30:L38)</f>
        <v>4.2377641725999995</v>
      </c>
      <c r="M29" s="64">
        <v>0</v>
      </c>
      <c r="N29" s="64">
        <f>SUM(N30:N38)</f>
        <v>3.7802857481999999</v>
      </c>
      <c r="O29" s="64">
        <v>0</v>
      </c>
      <c r="P29" s="64">
        <v>8.8883299871999935</v>
      </c>
      <c r="Q29" s="64">
        <f t="shared" si="8"/>
        <v>-20.440961536799989</v>
      </c>
      <c r="R29" s="64">
        <f t="shared" si="5"/>
        <v>20.06461174679999</v>
      </c>
      <c r="S29" s="19">
        <v>100</v>
      </c>
      <c r="T29" s="68" t="s">
        <v>505</v>
      </c>
    </row>
    <row r="30" spans="1:21" ht="60" x14ac:dyDescent="0.25">
      <c r="A30" s="25" t="s">
        <v>18</v>
      </c>
      <c r="B30" s="40" t="s">
        <v>581</v>
      </c>
      <c r="C30" s="41" t="s">
        <v>582</v>
      </c>
      <c r="D30" s="65">
        <f t="shared" si="7"/>
        <v>0</v>
      </c>
      <c r="E30" s="65">
        <v>9.257078760000001E-2</v>
      </c>
      <c r="F30" s="65">
        <f>D30-E30</f>
        <v>-9.257078760000001E-2</v>
      </c>
      <c r="G30" s="65">
        <v>0</v>
      </c>
      <c r="H30" s="65">
        <f t="shared" si="4"/>
        <v>0</v>
      </c>
      <c r="I30" s="65">
        <v>0</v>
      </c>
      <c r="J30" s="65">
        <v>0</v>
      </c>
      <c r="K30" s="65">
        <v>0</v>
      </c>
      <c r="L30" s="65">
        <v>0</v>
      </c>
      <c r="M30" s="65">
        <v>0</v>
      </c>
      <c r="N30" s="65">
        <v>0</v>
      </c>
      <c r="O30" s="65">
        <v>0</v>
      </c>
      <c r="P30" s="65">
        <v>0</v>
      </c>
      <c r="Q30" s="65">
        <f t="shared" si="8"/>
        <v>-9.257078760000001E-2</v>
      </c>
      <c r="R30" s="65">
        <f t="shared" si="5"/>
        <v>0</v>
      </c>
      <c r="S30" s="66">
        <v>0</v>
      </c>
      <c r="T30" s="69" t="s">
        <v>505</v>
      </c>
    </row>
    <row r="31" spans="1:21" ht="60" x14ac:dyDescent="0.25">
      <c r="A31" s="25" t="s">
        <v>18</v>
      </c>
      <c r="B31" s="40" t="s">
        <v>617</v>
      </c>
      <c r="C31" s="41" t="s">
        <v>570</v>
      </c>
      <c r="D31" s="65">
        <f t="shared" si="7"/>
        <v>0</v>
      </c>
      <c r="E31" s="65">
        <v>0.11796294799999998</v>
      </c>
      <c r="F31" s="65">
        <f>D31-E31</f>
        <v>-0.11796294799999998</v>
      </c>
      <c r="G31" s="65">
        <v>0</v>
      </c>
      <c r="H31" s="65">
        <f t="shared" si="4"/>
        <v>0</v>
      </c>
      <c r="I31" s="65">
        <v>0</v>
      </c>
      <c r="J31" s="65">
        <v>0</v>
      </c>
      <c r="K31" s="65">
        <v>0</v>
      </c>
      <c r="L31" s="65">
        <v>0</v>
      </c>
      <c r="M31" s="65">
        <v>0</v>
      </c>
      <c r="N31" s="65">
        <v>0</v>
      </c>
      <c r="O31" s="65">
        <v>0</v>
      </c>
      <c r="P31" s="65">
        <v>0</v>
      </c>
      <c r="Q31" s="65">
        <f t="shared" si="8"/>
        <v>-0.11796294799999998</v>
      </c>
      <c r="R31" s="65">
        <f t="shared" si="5"/>
        <v>0</v>
      </c>
      <c r="S31" s="66">
        <v>0</v>
      </c>
      <c r="T31" s="69" t="s">
        <v>505</v>
      </c>
    </row>
    <row r="32" spans="1:21" ht="60" x14ac:dyDescent="0.25">
      <c r="A32" s="25" t="s">
        <v>18</v>
      </c>
      <c r="B32" s="40" t="s">
        <v>573</v>
      </c>
      <c r="C32" s="41" t="s">
        <v>574</v>
      </c>
      <c r="D32" s="65">
        <f t="shared" si="7"/>
        <v>0</v>
      </c>
      <c r="E32" s="65">
        <v>2.1515612600000001E-2</v>
      </c>
      <c r="F32" s="65">
        <f>D32-E32</f>
        <v>-2.1515612600000001E-2</v>
      </c>
      <c r="G32" s="65">
        <v>0</v>
      </c>
      <c r="H32" s="65">
        <f t="shared" si="4"/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  <c r="N32" s="65">
        <v>0</v>
      </c>
      <c r="O32" s="65">
        <v>0</v>
      </c>
      <c r="P32" s="65">
        <v>0</v>
      </c>
      <c r="Q32" s="65">
        <f t="shared" si="8"/>
        <v>-2.1515612600000001E-2</v>
      </c>
      <c r="R32" s="65">
        <f t="shared" si="5"/>
        <v>0</v>
      </c>
      <c r="S32" s="66">
        <v>0</v>
      </c>
      <c r="T32" s="69" t="s">
        <v>505</v>
      </c>
    </row>
    <row r="33" spans="1:20" ht="60" x14ac:dyDescent="0.25">
      <c r="A33" s="26" t="s">
        <v>18</v>
      </c>
      <c r="B33" s="42" t="s">
        <v>618</v>
      </c>
      <c r="C33" s="27" t="s">
        <v>568</v>
      </c>
      <c r="D33" s="65">
        <f t="shared" si="7"/>
        <v>0</v>
      </c>
      <c r="E33" s="65">
        <v>5.05437896E-2</v>
      </c>
      <c r="F33" s="65">
        <f t="shared" si="2"/>
        <v>-5.05437896E-2</v>
      </c>
      <c r="G33" s="65">
        <v>0</v>
      </c>
      <c r="H33" s="65">
        <f t="shared" si="4"/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  <c r="N33" s="65">
        <v>0</v>
      </c>
      <c r="O33" s="65">
        <v>0</v>
      </c>
      <c r="P33" s="65">
        <v>0</v>
      </c>
      <c r="Q33" s="65">
        <f t="shared" si="8"/>
        <v>-5.05437896E-2</v>
      </c>
      <c r="R33" s="65">
        <f t="shared" si="5"/>
        <v>0</v>
      </c>
      <c r="S33" s="66">
        <v>0</v>
      </c>
      <c r="T33" s="69" t="s">
        <v>505</v>
      </c>
    </row>
    <row r="34" spans="1:20" ht="60" x14ac:dyDescent="0.25">
      <c r="A34" s="26" t="s">
        <v>18</v>
      </c>
      <c r="B34" s="42" t="s">
        <v>619</v>
      </c>
      <c r="C34" s="27" t="s">
        <v>569</v>
      </c>
      <c r="D34" s="65">
        <f t="shared" si="7"/>
        <v>0</v>
      </c>
      <c r="E34" s="65">
        <v>4.2972779800000006E-2</v>
      </c>
      <c r="F34" s="65">
        <f t="shared" si="2"/>
        <v>-4.2972779800000006E-2</v>
      </c>
      <c r="G34" s="65">
        <v>0</v>
      </c>
      <c r="H34" s="65">
        <f t="shared" si="4"/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5">
        <v>0</v>
      </c>
      <c r="O34" s="65">
        <v>0</v>
      </c>
      <c r="P34" s="65">
        <v>0</v>
      </c>
      <c r="Q34" s="65">
        <f t="shared" si="8"/>
        <v>-4.2972779800000006E-2</v>
      </c>
      <c r="R34" s="65">
        <f t="shared" si="5"/>
        <v>0</v>
      </c>
      <c r="S34" s="66">
        <v>0</v>
      </c>
      <c r="T34" s="69" t="s">
        <v>505</v>
      </c>
    </row>
    <row r="35" spans="1:20" ht="60" x14ac:dyDescent="0.25">
      <c r="A35" s="26" t="s">
        <v>18</v>
      </c>
      <c r="B35" s="42" t="s">
        <v>579</v>
      </c>
      <c r="C35" s="27" t="s">
        <v>580</v>
      </c>
      <c r="D35" s="65">
        <f t="shared" si="7"/>
        <v>0</v>
      </c>
      <c r="E35" s="65">
        <v>5.0783872399999999E-2</v>
      </c>
      <c r="F35" s="65">
        <f t="shared" si="2"/>
        <v>-5.0783872399999999E-2</v>
      </c>
      <c r="G35" s="65">
        <v>0</v>
      </c>
      <c r="H35" s="65">
        <f t="shared" si="4"/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  <c r="N35" s="65">
        <v>0</v>
      </c>
      <c r="O35" s="65">
        <v>0</v>
      </c>
      <c r="P35" s="65">
        <v>0</v>
      </c>
      <c r="Q35" s="65">
        <f t="shared" si="8"/>
        <v>-5.0783872399999999E-2</v>
      </c>
      <c r="R35" s="65">
        <f t="shared" si="5"/>
        <v>0</v>
      </c>
      <c r="S35" s="66">
        <v>0</v>
      </c>
      <c r="T35" s="69" t="s">
        <v>505</v>
      </c>
    </row>
    <row r="36" spans="1:20" ht="60" x14ac:dyDescent="0.25">
      <c r="A36" s="26" t="s">
        <v>18</v>
      </c>
      <c r="B36" s="42" t="s">
        <v>620</v>
      </c>
      <c r="C36" s="27" t="s">
        <v>532</v>
      </c>
      <c r="D36" s="65">
        <f t="shared" si="7"/>
        <v>0</v>
      </c>
      <c r="E36" s="65">
        <v>0</v>
      </c>
      <c r="F36" s="65">
        <f t="shared" si="2"/>
        <v>0</v>
      </c>
      <c r="G36" s="65">
        <v>0</v>
      </c>
      <c r="H36" s="65">
        <f t="shared" si="4"/>
        <v>10.861702125799997</v>
      </c>
      <c r="I36" s="65">
        <v>0</v>
      </c>
      <c r="J36" s="65">
        <v>3.1235956174000004</v>
      </c>
      <c r="K36" s="65">
        <v>0</v>
      </c>
      <c r="L36" s="65">
        <v>2.7078058968000001</v>
      </c>
      <c r="M36" s="65">
        <v>0</v>
      </c>
      <c r="N36" s="65">
        <v>2.7268457159999997</v>
      </c>
      <c r="O36" s="65">
        <v>0</v>
      </c>
      <c r="P36" s="65">
        <v>2.3034548955999989</v>
      </c>
      <c r="Q36" s="65">
        <f t="shared" si="8"/>
        <v>-10.861702125799997</v>
      </c>
      <c r="R36" s="65">
        <f t="shared" si="5"/>
        <v>10.861702125799997</v>
      </c>
      <c r="S36" s="66">
        <v>0</v>
      </c>
      <c r="T36" s="69" t="s">
        <v>505</v>
      </c>
    </row>
    <row r="37" spans="1:20" ht="60" x14ac:dyDescent="0.25">
      <c r="A37" s="26" t="s">
        <v>18</v>
      </c>
      <c r="B37" s="42" t="s">
        <v>621</v>
      </c>
      <c r="C37" s="27" t="s">
        <v>533</v>
      </c>
      <c r="D37" s="65">
        <f t="shared" si="7"/>
        <v>0</v>
      </c>
      <c r="E37" s="65">
        <v>0</v>
      </c>
      <c r="F37" s="65">
        <f t="shared" si="2"/>
        <v>0</v>
      </c>
      <c r="G37" s="65">
        <v>0</v>
      </c>
      <c r="H37" s="65">
        <f t="shared" si="4"/>
        <v>1.2209468377999999</v>
      </c>
      <c r="I37" s="65">
        <v>0</v>
      </c>
      <c r="J37" s="65">
        <v>0</v>
      </c>
      <c r="K37" s="65">
        <v>0</v>
      </c>
      <c r="L37" s="65">
        <v>0.83072217119999991</v>
      </c>
      <c r="M37" s="65">
        <v>0</v>
      </c>
      <c r="N37" s="65">
        <v>0.2832539496</v>
      </c>
      <c r="O37" s="65">
        <v>0</v>
      </c>
      <c r="P37" s="65">
        <v>0.10697071700000005</v>
      </c>
      <c r="Q37" s="65">
        <f t="shared" si="8"/>
        <v>-1.2209468377999999</v>
      </c>
      <c r="R37" s="65">
        <f t="shared" si="5"/>
        <v>1.2209468377999999</v>
      </c>
      <c r="S37" s="66">
        <v>0</v>
      </c>
      <c r="T37" s="69" t="s">
        <v>505</v>
      </c>
    </row>
    <row r="38" spans="1:20" ht="60" x14ac:dyDescent="0.25">
      <c r="A38" s="26" t="s">
        <v>18</v>
      </c>
      <c r="B38" s="42" t="s">
        <v>535</v>
      </c>
      <c r="C38" s="27" t="s">
        <v>534</v>
      </c>
      <c r="D38" s="65">
        <f t="shared" si="7"/>
        <v>0</v>
      </c>
      <c r="E38" s="65">
        <v>0</v>
      </c>
      <c r="F38" s="65">
        <f t="shared" si="2"/>
        <v>0</v>
      </c>
      <c r="G38" s="65">
        <v>0</v>
      </c>
      <c r="H38" s="65">
        <f t="shared" si="4"/>
        <v>7.9819627831999975</v>
      </c>
      <c r="I38" s="65">
        <v>0</v>
      </c>
      <c r="J38" s="65">
        <v>3.46362214E-2</v>
      </c>
      <c r="K38" s="65">
        <v>0</v>
      </c>
      <c r="L38" s="65">
        <v>0.69923610459999996</v>
      </c>
      <c r="M38" s="65">
        <v>0</v>
      </c>
      <c r="N38" s="65">
        <v>0.77018608259999999</v>
      </c>
      <c r="O38" s="65">
        <v>0</v>
      </c>
      <c r="P38" s="65">
        <v>6.4779043745999978</v>
      </c>
      <c r="Q38" s="65">
        <f t="shared" si="8"/>
        <v>-7.9819627831999975</v>
      </c>
      <c r="R38" s="65">
        <f t="shared" si="5"/>
        <v>7.9819627831999975</v>
      </c>
      <c r="S38" s="66">
        <v>0</v>
      </c>
      <c r="T38" s="69" t="s">
        <v>505</v>
      </c>
    </row>
    <row r="39" spans="1:20" ht="71.25" x14ac:dyDescent="0.25">
      <c r="A39" s="43" t="s">
        <v>18</v>
      </c>
      <c r="B39" s="44" t="s">
        <v>66</v>
      </c>
      <c r="C39" s="45" t="s">
        <v>49</v>
      </c>
      <c r="D39" s="64">
        <f t="shared" si="7"/>
        <v>0</v>
      </c>
      <c r="E39" s="64">
        <v>0</v>
      </c>
      <c r="F39" s="64">
        <f t="shared" si="2"/>
        <v>0</v>
      </c>
      <c r="G39" s="64">
        <v>0</v>
      </c>
      <c r="H39" s="64">
        <f t="shared" si="4"/>
        <v>0</v>
      </c>
      <c r="I39" s="64">
        <v>0</v>
      </c>
      <c r="J39" s="64">
        <v>0</v>
      </c>
      <c r="K39" s="64">
        <v>0</v>
      </c>
      <c r="L39" s="64">
        <v>0</v>
      </c>
      <c r="M39" s="64">
        <v>0</v>
      </c>
      <c r="N39" s="64">
        <v>0</v>
      </c>
      <c r="O39" s="64">
        <v>0</v>
      </c>
      <c r="P39" s="64">
        <v>0</v>
      </c>
      <c r="Q39" s="64">
        <f t="shared" si="8"/>
        <v>0</v>
      </c>
      <c r="R39" s="64">
        <f t="shared" si="5"/>
        <v>0</v>
      </c>
      <c r="S39" s="19">
        <v>0</v>
      </c>
      <c r="T39" s="69" t="s">
        <v>505</v>
      </c>
    </row>
    <row r="40" spans="1:20" ht="85.5" x14ac:dyDescent="0.25">
      <c r="A40" s="43" t="s">
        <v>18</v>
      </c>
      <c r="B40" s="44" t="s">
        <v>67</v>
      </c>
      <c r="C40" s="45" t="s">
        <v>49</v>
      </c>
      <c r="D40" s="64">
        <f t="shared" si="7"/>
        <v>0</v>
      </c>
      <c r="E40" s="64">
        <v>0</v>
      </c>
      <c r="F40" s="64">
        <f t="shared" si="2"/>
        <v>0</v>
      </c>
      <c r="G40" s="64">
        <v>0</v>
      </c>
      <c r="H40" s="64">
        <f t="shared" si="4"/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f t="shared" si="8"/>
        <v>0</v>
      </c>
      <c r="R40" s="64">
        <f t="shared" si="5"/>
        <v>0</v>
      </c>
      <c r="S40" s="19">
        <v>0</v>
      </c>
      <c r="T40" s="70" t="s">
        <v>505</v>
      </c>
    </row>
    <row r="41" spans="1:20" ht="71.25" x14ac:dyDescent="0.25">
      <c r="A41" s="37" t="s">
        <v>19</v>
      </c>
      <c r="B41" s="38" t="s">
        <v>68</v>
      </c>
      <c r="C41" s="39" t="s">
        <v>49</v>
      </c>
      <c r="D41" s="64">
        <f t="shared" si="7"/>
        <v>0</v>
      </c>
      <c r="E41" s="64">
        <f>SUM(E42:E52)</f>
        <v>2.9058790919999997</v>
      </c>
      <c r="F41" s="64">
        <f t="shared" si="2"/>
        <v>-2.9058790919999997</v>
      </c>
      <c r="G41" s="64">
        <v>0</v>
      </c>
      <c r="H41" s="64">
        <f t="shared" si="4"/>
        <v>28.934191474999999</v>
      </c>
      <c r="I41" s="64">
        <v>0</v>
      </c>
      <c r="J41" s="64">
        <f>SUM(J42:J52)</f>
        <v>2.9017219401999998</v>
      </c>
      <c r="K41" s="64">
        <v>0</v>
      </c>
      <c r="L41" s="64">
        <f>SUM(L42:L52)</f>
        <v>4.3468628307999992</v>
      </c>
      <c r="M41" s="64">
        <v>0</v>
      </c>
      <c r="N41" s="64">
        <f>SUM(N42:N52)</f>
        <v>5.9322485032000003</v>
      </c>
      <c r="O41" s="64">
        <v>0</v>
      </c>
      <c r="P41" s="64">
        <v>15.753358200799999</v>
      </c>
      <c r="Q41" s="64">
        <f t="shared" si="8"/>
        <v>-31.840070566999998</v>
      </c>
      <c r="R41" s="64">
        <f t="shared" si="5"/>
        <v>28.934191474999999</v>
      </c>
      <c r="S41" s="19">
        <v>100</v>
      </c>
      <c r="T41" s="70" t="s">
        <v>505</v>
      </c>
    </row>
    <row r="42" spans="1:20" ht="60" x14ac:dyDescent="0.25">
      <c r="A42" s="25" t="s">
        <v>19</v>
      </c>
      <c r="B42" s="40" t="s">
        <v>622</v>
      </c>
      <c r="C42" s="41" t="s">
        <v>565</v>
      </c>
      <c r="D42" s="65">
        <f t="shared" si="7"/>
        <v>0</v>
      </c>
      <c r="E42" s="65">
        <v>0.13121578759999999</v>
      </c>
      <c r="F42" s="65">
        <f t="shared" si="2"/>
        <v>-0.13121578759999999</v>
      </c>
      <c r="G42" s="65">
        <v>0</v>
      </c>
      <c r="H42" s="65">
        <f t="shared" si="4"/>
        <v>0</v>
      </c>
      <c r="I42" s="65">
        <v>0</v>
      </c>
      <c r="J42" s="65">
        <v>0</v>
      </c>
      <c r="K42" s="65">
        <v>0</v>
      </c>
      <c r="L42" s="65">
        <v>0</v>
      </c>
      <c r="M42" s="65">
        <v>0</v>
      </c>
      <c r="N42" s="65">
        <v>0</v>
      </c>
      <c r="O42" s="65">
        <v>0</v>
      </c>
      <c r="P42" s="65">
        <v>0</v>
      </c>
      <c r="Q42" s="65">
        <f t="shared" si="8"/>
        <v>-0.13121578759999999</v>
      </c>
      <c r="R42" s="65">
        <f t="shared" si="5"/>
        <v>0</v>
      </c>
      <c r="S42" s="66">
        <v>0</v>
      </c>
      <c r="T42" s="69" t="s">
        <v>505</v>
      </c>
    </row>
    <row r="43" spans="1:20" ht="60" x14ac:dyDescent="0.25">
      <c r="A43" s="25" t="s">
        <v>19</v>
      </c>
      <c r="B43" s="40" t="s">
        <v>577</v>
      </c>
      <c r="C43" s="41" t="s">
        <v>578</v>
      </c>
      <c r="D43" s="65">
        <f t="shared" si="7"/>
        <v>0</v>
      </c>
      <c r="E43" s="65">
        <v>0.1749347876</v>
      </c>
      <c r="F43" s="65">
        <f t="shared" si="2"/>
        <v>-0.1749347876</v>
      </c>
      <c r="G43" s="65">
        <v>0</v>
      </c>
      <c r="H43" s="65">
        <f t="shared" si="4"/>
        <v>0</v>
      </c>
      <c r="I43" s="65">
        <v>0</v>
      </c>
      <c r="J43" s="65">
        <v>0</v>
      </c>
      <c r="K43" s="65">
        <v>0</v>
      </c>
      <c r="L43" s="65">
        <v>0</v>
      </c>
      <c r="M43" s="65">
        <v>0</v>
      </c>
      <c r="N43" s="65">
        <v>0</v>
      </c>
      <c r="O43" s="65">
        <v>0</v>
      </c>
      <c r="P43" s="65">
        <v>0</v>
      </c>
      <c r="Q43" s="65">
        <f t="shared" si="8"/>
        <v>-0.1749347876</v>
      </c>
      <c r="R43" s="65">
        <f t="shared" si="5"/>
        <v>0</v>
      </c>
      <c r="S43" s="66">
        <v>0</v>
      </c>
      <c r="T43" s="69" t="s">
        <v>505</v>
      </c>
    </row>
    <row r="44" spans="1:20" ht="60" x14ac:dyDescent="0.25">
      <c r="A44" s="25" t="s">
        <v>19</v>
      </c>
      <c r="B44" s="40" t="s">
        <v>571</v>
      </c>
      <c r="C44" s="41" t="s">
        <v>572</v>
      </c>
      <c r="D44" s="65">
        <f t="shared" si="7"/>
        <v>0</v>
      </c>
      <c r="E44" s="65">
        <v>0.15832661799999997</v>
      </c>
      <c r="F44" s="65">
        <f t="shared" si="2"/>
        <v>-0.15832661799999997</v>
      </c>
      <c r="G44" s="65">
        <v>0</v>
      </c>
      <c r="H44" s="65">
        <f t="shared" si="4"/>
        <v>0</v>
      </c>
      <c r="I44" s="65">
        <v>0</v>
      </c>
      <c r="J44" s="65">
        <v>0</v>
      </c>
      <c r="K44" s="65">
        <v>0</v>
      </c>
      <c r="L44" s="65">
        <v>0</v>
      </c>
      <c r="M44" s="65">
        <v>0</v>
      </c>
      <c r="N44" s="65">
        <v>0</v>
      </c>
      <c r="O44" s="65">
        <v>0</v>
      </c>
      <c r="P44" s="65">
        <v>0</v>
      </c>
      <c r="Q44" s="65">
        <f t="shared" si="8"/>
        <v>-0.15832661799999997</v>
      </c>
      <c r="R44" s="65">
        <f t="shared" si="5"/>
        <v>0</v>
      </c>
      <c r="S44" s="66">
        <v>0</v>
      </c>
      <c r="T44" s="69" t="s">
        <v>505</v>
      </c>
    </row>
    <row r="45" spans="1:20" ht="60" x14ac:dyDescent="0.25">
      <c r="A45" s="26" t="s">
        <v>19</v>
      </c>
      <c r="B45" s="42" t="s">
        <v>623</v>
      </c>
      <c r="C45" s="27" t="s">
        <v>567</v>
      </c>
      <c r="D45" s="65">
        <f t="shared" si="7"/>
        <v>0</v>
      </c>
      <c r="E45" s="65">
        <v>0.52788038679999993</v>
      </c>
      <c r="F45" s="65">
        <f t="shared" si="2"/>
        <v>-0.52788038679999993</v>
      </c>
      <c r="G45" s="65">
        <v>0</v>
      </c>
      <c r="H45" s="65">
        <f t="shared" si="4"/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  <c r="N45" s="65">
        <v>0</v>
      </c>
      <c r="O45" s="65">
        <v>0</v>
      </c>
      <c r="P45" s="65">
        <v>0</v>
      </c>
      <c r="Q45" s="65">
        <f t="shared" si="8"/>
        <v>-0.52788038679999993</v>
      </c>
      <c r="R45" s="65">
        <f t="shared" si="5"/>
        <v>0</v>
      </c>
      <c r="S45" s="66">
        <v>0</v>
      </c>
      <c r="T45" s="69" t="s">
        <v>505</v>
      </c>
    </row>
    <row r="46" spans="1:20" ht="60" x14ac:dyDescent="0.25">
      <c r="A46" s="26" t="s">
        <v>19</v>
      </c>
      <c r="B46" s="42" t="s">
        <v>624</v>
      </c>
      <c r="C46" s="27" t="s">
        <v>566</v>
      </c>
      <c r="D46" s="65">
        <f t="shared" si="7"/>
        <v>0</v>
      </c>
      <c r="E46" s="65">
        <v>1.7981528766000001</v>
      </c>
      <c r="F46" s="65">
        <f t="shared" si="2"/>
        <v>-1.7981528766000001</v>
      </c>
      <c r="G46" s="65">
        <v>0</v>
      </c>
      <c r="H46" s="65">
        <f t="shared" si="4"/>
        <v>0</v>
      </c>
      <c r="I46" s="65">
        <v>0</v>
      </c>
      <c r="J46" s="65">
        <v>0</v>
      </c>
      <c r="K46" s="65">
        <v>0</v>
      </c>
      <c r="L46" s="65">
        <v>0</v>
      </c>
      <c r="M46" s="65">
        <v>0</v>
      </c>
      <c r="N46" s="65">
        <v>0</v>
      </c>
      <c r="O46" s="65">
        <v>0</v>
      </c>
      <c r="P46" s="65">
        <v>0</v>
      </c>
      <c r="Q46" s="65">
        <f t="shared" si="8"/>
        <v>-1.7981528766000001</v>
      </c>
      <c r="R46" s="65">
        <f t="shared" si="5"/>
        <v>0</v>
      </c>
      <c r="S46" s="66">
        <v>0</v>
      </c>
      <c r="T46" s="69" t="s">
        <v>505</v>
      </c>
    </row>
    <row r="47" spans="1:20" ht="60" x14ac:dyDescent="0.25">
      <c r="A47" s="26" t="s">
        <v>19</v>
      </c>
      <c r="B47" s="42" t="s">
        <v>575</v>
      </c>
      <c r="C47" s="27" t="s">
        <v>576</v>
      </c>
      <c r="D47" s="65">
        <f t="shared" si="7"/>
        <v>0</v>
      </c>
      <c r="E47" s="65">
        <v>0.1153686354</v>
      </c>
      <c r="F47" s="65">
        <f t="shared" si="2"/>
        <v>-0.1153686354</v>
      </c>
      <c r="G47" s="65">
        <v>0</v>
      </c>
      <c r="H47" s="65">
        <f t="shared" si="4"/>
        <v>0</v>
      </c>
      <c r="I47" s="65">
        <v>0</v>
      </c>
      <c r="J47" s="65">
        <v>0</v>
      </c>
      <c r="K47" s="65">
        <v>0</v>
      </c>
      <c r="L47" s="65">
        <v>0</v>
      </c>
      <c r="M47" s="65">
        <v>0</v>
      </c>
      <c r="N47" s="65">
        <v>0</v>
      </c>
      <c r="O47" s="65">
        <v>0</v>
      </c>
      <c r="P47" s="65">
        <v>0</v>
      </c>
      <c r="Q47" s="65">
        <f t="shared" si="8"/>
        <v>-0.1153686354</v>
      </c>
      <c r="R47" s="65">
        <f t="shared" si="5"/>
        <v>0</v>
      </c>
      <c r="S47" s="66">
        <v>0</v>
      </c>
      <c r="T47" s="69" t="s">
        <v>505</v>
      </c>
    </row>
    <row r="48" spans="1:20" ht="60" x14ac:dyDescent="0.25">
      <c r="A48" s="26" t="s">
        <v>19</v>
      </c>
      <c r="B48" s="42" t="s">
        <v>625</v>
      </c>
      <c r="C48" s="27" t="s">
        <v>541</v>
      </c>
      <c r="D48" s="65">
        <f t="shared" si="7"/>
        <v>0</v>
      </c>
      <c r="E48" s="65">
        <v>0</v>
      </c>
      <c r="F48" s="65">
        <f t="shared" si="2"/>
        <v>0</v>
      </c>
      <c r="G48" s="65">
        <v>0</v>
      </c>
      <c r="H48" s="65">
        <f t="shared" si="4"/>
        <v>5.4554747070000005</v>
      </c>
      <c r="I48" s="65">
        <v>0</v>
      </c>
      <c r="J48" s="65">
        <v>1.1641472782</v>
      </c>
      <c r="K48" s="65">
        <v>0</v>
      </c>
      <c r="L48" s="65">
        <v>1.1789056680000001</v>
      </c>
      <c r="M48" s="65">
        <v>0</v>
      </c>
      <c r="N48" s="65">
        <v>1.0133363751999998</v>
      </c>
      <c r="O48" s="65">
        <v>0</v>
      </c>
      <c r="P48" s="65">
        <v>2.0990853856000005</v>
      </c>
      <c r="Q48" s="65">
        <f t="shared" si="8"/>
        <v>-5.4554747070000005</v>
      </c>
      <c r="R48" s="65">
        <f t="shared" si="5"/>
        <v>5.4554747070000005</v>
      </c>
      <c r="S48" s="66">
        <v>0</v>
      </c>
      <c r="T48" s="69" t="s">
        <v>505</v>
      </c>
    </row>
    <row r="49" spans="1:20" ht="60" x14ac:dyDescent="0.25">
      <c r="A49" s="26" t="s">
        <v>19</v>
      </c>
      <c r="B49" s="42" t="s">
        <v>626</v>
      </c>
      <c r="C49" s="27" t="s">
        <v>538</v>
      </c>
      <c r="D49" s="65">
        <f t="shared" si="7"/>
        <v>0</v>
      </c>
      <c r="E49" s="65">
        <v>0</v>
      </c>
      <c r="F49" s="65">
        <f t="shared" si="2"/>
        <v>0</v>
      </c>
      <c r="G49" s="65">
        <v>0</v>
      </c>
      <c r="H49" s="65">
        <f t="shared" si="4"/>
        <v>14.240136832599998</v>
      </c>
      <c r="I49" s="65">
        <v>0</v>
      </c>
      <c r="J49" s="65">
        <v>1.5097163787999999</v>
      </c>
      <c r="K49" s="65">
        <v>0</v>
      </c>
      <c r="L49" s="65">
        <v>1.3810975115999999</v>
      </c>
      <c r="M49" s="65">
        <v>0</v>
      </c>
      <c r="N49" s="65">
        <v>3.1116207295999998</v>
      </c>
      <c r="O49" s="65">
        <v>0</v>
      </c>
      <c r="P49" s="65">
        <v>8.2377022125999986</v>
      </c>
      <c r="Q49" s="65">
        <f t="shared" si="8"/>
        <v>-14.240136832599998</v>
      </c>
      <c r="R49" s="65">
        <f t="shared" si="5"/>
        <v>14.240136832599998</v>
      </c>
      <c r="S49" s="66">
        <v>0</v>
      </c>
      <c r="T49" s="69" t="s">
        <v>505</v>
      </c>
    </row>
    <row r="50" spans="1:20" ht="60" x14ac:dyDescent="0.25">
      <c r="A50" s="26" t="s">
        <v>19</v>
      </c>
      <c r="B50" s="42" t="s">
        <v>627</v>
      </c>
      <c r="C50" s="27" t="s">
        <v>539</v>
      </c>
      <c r="D50" s="65">
        <f t="shared" si="7"/>
        <v>0</v>
      </c>
      <c r="E50" s="65">
        <v>0</v>
      </c>
      <c r="F50" s="65">
        <f t="shared" si="2"/>
        <v>0</v>
      </c>
      <c r="G50" s="65">
        <v>0</v>
      </c>
      <c r="H50" s="65">
        <f t="shared" si="4"/>
        <v>8.8323457249999997</v>
      </c>
      <c r="I50" s="65">
        <v>0</v>
      </c>
      <c r="J50" s="65">
        <v>0.17011865299999998</v>
      </c>
      <c r="K50" s="65">
        <v>0</v>
      </c>
      <c r="L50" s="65">
        <v>1.7868596511999999</v>
      </c>
      <c r="M50" s="65">
        <v>0</v>
      </c>
      <c r="N50" s="65">
        <v>1.6417824744000002</v>
      </c>
      <c r="O50" s="65">
        <v>0</v>
      </c>
      <c r="P50" s="65">
        <v>5.2335849463999997</v>
      </c>
      <c r="Q50" s="65">
        <f t="shared" si="8"/>
        <v>-8.8323457249999997</v>
      </c>
      <c r="R50" s="65">
        <f t="shared" si="5"/>
        <v>8.8323457249999997</v>
      </c>
      <c r="S50" s="66">
        <v>0</v>
      </c>
      <c r="T50" s="69" t="s">
        <v>505</v>
      </c>
    </row>
    <row r="51" spans="1:20" ht="45" x14ac:dyDescent="0.25">
      <c r="A51" s="26" t="s">
        <v>19</v>
      </c>
      <c r="B51" s="42" t="s">
        <v>536</v>
      </c>
      <c r="C51" s="27" t="s">
        <v>537</v>
      </c>
      <c r="D51" s="65">
        <f t="shared" si="7"/>
        <v>0</v>
      </c>
      <c r="E51" s="65">
        <v>0</v>
      </c>
      <c r="F51" s="65">
        <f t="shared" si="2"/>
        <v>0</v>
      </c>
      <c r="G51" s="65">
        <v>0</v>
      </c>
      <c r="H51" s="65">
        <f t="shared" si="4"/>
        <v>0.33082835180000003</v>
      </c>
      <c r="I51" s="65">
        <v>0</v>
      </c>
      <c r="J51" s="65">
        <v>5.7739630199999996E-2</v>
      </c>
      <c r="K51" s="65">
        <v>0</v>
      </c>
      <c r="L51" s="65">
        <v>0</v>
      </c>
      <c r="M51" s="65">
        <v>0</v>
      </c>
      <c r="N51" s="65">
        <v>0.165508924</v>
      </c>
      <c r="O51" s="65">
        <v>0</v>
      </c>
      <c r="P51" s="65">
        <v>0.10757979760000003</v>
      </c>
      <c r="Q51" s="65">
        <f t="shared" si="8"/>
        <v>-0.33082835180000003</v>
      </c>
      <c r="R51" s="65">
        <f t="shared" si="5"/>
        <v>0.33082835180000003</v>
      </c>
      <c r="S51" s="66">
        <v>0</v>
      </c>
      <c r="T51" s="69" t="s">
        <v>505</v>
      </c>
    </row>
    <row r="52" spans="1:20" ht="75" x14ac:dyDescent="0.25">
      <c r="A52" s="26" t="s">
        <v>19</v>
      </c>
      <c r="B52" s="42" t="s">
        <v>628</v>
      </c>
      <c r="C52" s="27" t="s">
        <v>629</v>
      </c>
      <c r="D52" s="65">
        <f t="shared" si="7"/>
        <v>0</v>
      </c>
      <c r="E52" s="65">
        <v>0</v>
      </c>
      <c r="F52" s="65">
        <f t="shared" si="2"/>
        <v>0</v>
      </c>
      <c r="G52" s="65">
        <v>0</v>
      </c>
      <c r="H52" s="65">
        <f t="shared" si="4"/>
        <v>7.54058586E-2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  <c r="N52" s="65">
        <v>0</v>
      </c>
      <c r="O52" s="65">
        <v>0</v>
      </c>
      <c r="P52" s="65">
        <v>7.54058586E-2</v>
      </c>
      <c r="Q52" s="65">
        <f t="shared" si="8"/>
        <v>-7.54058586E-2</v>
      </c>
      <c r="R52" s="65">
        <f t="shared" si="5"/>
        <v>7.54058586E-2</v>
      </c>
      <c r="S52" s="66">
        <v>0</v>
      </c>
      <c r="T52" s="69" t="s">
        <v>505</v>
      </c>
    </row>
    <row r="53" spans="1:20" ht="71.25" x14ac:dyDescent="0.25">
      <c r="A53" s="43" t="s">
        <v>19</v>
      </c>
      <c r="B53" s="44" t="s">
        <v>69</v>
      </c>
      <c r="C53" s="45" t="s">
        <v>49</v>
      </c>
      <c r="D53" s="64">
        <f t="shared" si="7"/>
        <v>0</v>
      </c>
      <c r="E53" s="64">
        <v>0</v>
      </c>
      <c r="F53" s="64">
        <f t="shared" si="2"/>
        <v>0</v>
      </c>
      <c r="G53" s="64">
        <v>0</v>
      </c>
      <c r="H53" s="64">
        <f t="shared" si="4"/>
        <v>0</v>
      </c>
      <c r="I53" s="64">
        <v>0</v>
      </c>
      <c r="J53" s="64">
        <v>0</v>
      </c>
      <c r="K53" s="64">
        <v>0</v>
      </c>
      <c r="L53" s="64">
        <v>0</v>
      </c>
      <c r="M53" s="64">
        <v>0</v>
      </c>
      <c r="N53" s="64">
        <v>0</v>
      </c>
      <c r="O53" s="64">
        <v>0</v>
      </c>
      <c r="P53" s="64">
        <v>0</v>
      </c>
      <c r="Q53" s="64">
        <f t="shared" si="8"/>
        <v>0</v>
      </c>
      <c r="R53" s="64">
        <f t="shared" si="5"/>
        <v>0</v>
      </c>
      <c r="S53" s="19">
        <v>0</v>
      </c>
      <c r="T53" s="70" t="s">
        <v>505</v>
      </c>
    </row>
    <row r="54" spans="1:20" ht="85.5" x14ac:dyDescent="0.25">
      <c r="A54" s="43" t="s">
        <v>19</v>
      </c>
      <c r="B54" s="44" t="s">
        <v>70</v>
      </c>
      <c r="C54" s="45" t="s">
        <v>49</v>
      </c>
      <c r="D54" s="64">
        <f t="shared" si="7"/>
        <v>0</v>
      </c>
      <c r="E54" s="64">
        <v>0</v>
      </c>
      <c r="F54" s="64">
        <f t="shared" si="2"/>
        <v>0</v>
      </c>
      <c r="G54" s="64">
        <v>0</v>
      </c>
      <c r="H54" s="64">
        <f t="shared" si="4"/>
        <v>0</v>
      </c>
      <c r="I54" s="64">
        <v>0</v>
      </c>
      <c r="J54" s="64">
        <v>0</v>
      </c>
      <c r="K54" s="64">
        <v>0</v>
      </c>
      <c r="L54" s="64">
        <v>0</v>
      </c>
      <c r="M54" s="64">
        <v>0</v>
      </c>
      <c r="N54" s="64">
        <v>0</v>
      </c>
      <c r="O54" s="64">
        <v>0</v>
      </c>
      <c r="P54" s="64">
        <v>0</v>
      </c>
      <c r="Q54" s="64">
        <f t="shared" si="8"/>
        <v>0</v>
      </c>
      <c r="R54" s="64">
        <f t="shared" si="5"/>
        <v>0</v>
      </c>
      <c r="S54" s="19">
        <v>0</v>
      </c>
      <c r="T54" s="70" t="s">
        <v>505</v>
      </c>
    </row>
    <row r="55" spans="1:20" ht="57" x14ac:dyDescent="0.25">
      <c r="A55" s="37" t="s">
        <v>20</v>
      </c>
      <c r="B55" s="38" t="s">
        <v>71</v>
      </c>
      <c r="C55" s="39" t="s">
        <v>49</v>
      </c>
      <c r="D55" s="64">
        <f t="shared" si="7"/>
        <v>0</v>
      </c>
      <c r="E55" s="64">
        <f>SUM(E56:E81)</f>
        <v>34.348036714199999</v>
      </c>
      <c r="F55" s="64">
        <f t="shared" si="2"/>
        <v>-34.348036714199999</v>
      </c>
      <c r="G55" s="64">
        <v>0</v>
      </c>
      <c r="H55" s="64">
        <f t="shared" si="4"/>
        <v>4.7969686859999996</v>
      </c>
      <c r="I55" s="64">
        <v>0</v>
      </c>
      <c r="J55" s="64">
        <f>SUM(J56:J81)</f>
        <v>3.9131384199999994E-2</v>
      </c>
      <c r="K55" s="64">
        <v>0</v>
      </c>
      <c r="L55" s="64">
        <f>SUM(L56:L81)</f>
        <v>1.3105410754</v>
      </c>
      <c r="M55" s="64">
        <v>0</v>
      </c>
      <c r="N55" s="64">
        <f>SUM(N56:N81)</f>
        <v>0.30200823239999997</v>
      </c>
      <c r="O55" s="64">
        <v>0</v>
      </c>
      <c r="P55" s="64">
        <v>3.1452879939999994</v>
      </c>
      <c r="Q55" s="64">
        <f t="shared" si="8"/>
        <v>-39.145005400199999</v>
      </c>
      <c r="R55" s="64">
        <f t="shared" si="5"/>
        <v>4.7969686859999996</v>
      </c>
      <c r="S55" s="19">
        <v>100</v>
      </c>
      <c r="T55" s="70" t="s">
        <v>505</v>
      </c>
    </row>
    <row r="56" spans="1:20" ht="60" x14ac:dyDescent="0.25">
      <c r="A56" s="25" t="s">
        <v>20</v>
      </c>
      <c r="B56" s="40" t="s">
        <v>547</v>
      </c>
      <c r="C56" s="41" t="s">
        <v>548</v>
      </c>
      <c r="D56" s="65">
        <f t="shared" si="7"/>
        <v>0</v>
      </c>
      <c r="E56" s="65">
        <v>9.5484537999999994E-2</v>
      </c>
      <c r="F56" s="65">
        <f t="shared" si="2"/>
        <v>-9.5484537999999994E-2</v>
      </c>
      <c r="G56" s="65">
        <v>0</v>
      </c>
      <c r="H56" s="65">
        <f t="shared" si="4"/>
        <v>0</v>
      </c>
      <c r="I56" s="65">
        <v>0</v>
      </c>
      <c r="J56" s="65">
        <v>0</v>
      </c>
      <c r="K56" s="65">
        <v>0</v>
      </c>
      <c r="L56" s="65">
        <v>0</v>
      </c>
      <c r="M56" s="65">
        <v>0</v>
      </c>
      <c r="N56" s="65">
        <v>0</v>
      </c>
      <c r="O56" s="65">
        <v>0</v>
      </c>
      <c r="P56" s="65">
        <v>0</v>
      </c>
      <c r="Q56" s="65">
        <f t="shared" si="8"/>
        <v>-9.5484537999999994E-2</v>
      </c>
      <c r="R56" s="65">
        <f t="shared" si="5"/>
        <v>0</v>
      </c>
      <c r="S56" s="66">
        <v>0</v>
      </c>
      <c r="T56" s="69" t="s">
        <v>505</v>
      </c>
    </row>
    <row r="57" spans="1:20" ht="60" x14ac:dyDescent="0.25">
      <c r="A57" s="26" t="s">
        <v>20</v>
      </c>
      <c r="B57" s="31" t="s">
        <v>549</v>
      </c>
      <c r="C57" s="46" t="s">
        <v>550</v>
      </c>
      <c r="D57" s="65">
        <f t="shared" si="7"/>
        <v>0</v>
      </c>
      <c r="E57" s="65">
        <v>0.19309188419999998</v>
      </c>
      <c r="F57" s="65">
        <f t="shared" si="2"/>
        <v>-0.19309188419999998</v>
      </c>
      <c r="G57" s="65">
        <v>0</v>
      </c>
      <c r="H57" s="65">
        <f t="shared" si="4"/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  <c r="N57" s="65">
        <v>0</v>
      </c>
      <c r="O57" s="65">
        <v>0</v>
      </c>
      <c r="P57" s="65">
        <v>0</v>
      </c>
      <c r="Q57" s="65">
        <f t="shared" si="8"/>
        <v>-0.19309188419999998</v>
      </c>
      <c r="R57" s="65">
        <f t="shared" si="5"/>
        <v>0</v>
      </c>
      <c r="S57" s="66">
        <v>0</v>
      </c>
      <c r="T57" s="69" t="s">
        <v>505</v>
      </c>
    </row>
    <row r="58" spans="1:20" ht="45" x14ac:dyDescent="0.25">
      <c r="A58" s="26" t="s">
        <v>20</v>
      </c>
      <c r="B58" s="31" t="s">
        <v>551</v>
      </c>
      <c r="C58" s="46" t="s">
        <v>552</v>
      </c>
      <c r="D58" s="65">
        <f t="shared" si="7"/>
        <v>0</v>
      </c>
      <c r="E58" s="65">
        <v>0.7580590573999999</v>
      </c>
      <c r="F58" s="65">
        <f t="shared" si="2"/>
        <v>-0.7580590573999999</v>
      </c>
      <c r="G58" s="65">
        <v>0</v>
      </c>
      <c r="H58" s="65">
        <f t="shared" si="4"/>
        <v>1.18E-2</v>
      </c>
      <c r="I58" s="65">
        <v>0</v>
      </c>
      <c r="J58" s="65">
        <v>0</v>
      </c>
      <c r="K58" s="65">
        <v>0</v>
      </c>
      <c r="L58" s="65">
        <v>0</v>
      </c>
      <c r="M58" s="65">
        <v>0</v>
      </c>
      <c r="N58" s="65">
        <v>0</v>
      </c>
      <c r="O58" s="65">
        <v>0</v>
      </c>
      <c r="P58" s="65">
        <v>1.18E-2</v>
      </c>
      <c r="Q58" s="65">
        <f t="shared" si="8"/>
        <v>-0.76985905739999994</v>
      </c>
      <c r="R58" s="65">
        <f t="shared" si="5"/>
        <v>1.18E-2</v>
      </c>
      <c r="S58" s="66">
        <v>0</v>
      </c>
      <c r="T58" s="69" t="s">
        <v>505</v>
      </c>
    </row>
    <row r="59" spans="1:20" ht="60" x14ac:dyDescent="0.25">
      <c r="A59" s="26" t="s">
        <v>20</v>
      </c>
      <c r="B59" s="31" t="s">
        <v>553</v>
      </c>
      <c r="C59" s="46" t="s">
        <v>554</v>
      </c>
      <c r="D59" s="65">
        <f t="shared" si="7"/>
        <v>0</v>
      </c>
      <c r="E59" s="65">
        <v>0.5582305649999999</v>
      </c>
      <c r="F59" s="65">
        <f t="shared" si="2"/>
        <v>-0.5582305649999999</v>
      </c>
      <c r="G59" s="65">
        <v>0</v>
      </c>
      <c r="H59" s="65">
        <f t="shared" si="4"/>
        <v>8.8500000000000002E-3</v>
      </c>
      <c r="I59" s="65">
        <v>0</v>
      </c>
      <c r="J59" s="65">
        <v>0</v>
      </c>
      <c r="K59" s="65">
        <v>0</v>
      </c>
      <c r="L59" s="65">
        <v>0</v>
      </c>
      <c r="M59" s="65">
        <v>0</v>
      </c>
      <c r="N59" s="65">
        <v>0</v>
      </c>
      <c r="O59" s="65">
        <v>0</v>
      </c>
      <c r="P59" s="65">
        <v>8.8500000000000002E-3</v>
      </c>
      <c r="Q59" s="65">
        <f t="shared" si="8"/>
        <v>-0.56708056499999993</v>
      </c>
      <c r="R59" s="65">
        <f t="shared" si="5"/>
        <v>8.8500000000000002E-3</v>
      </c>
      <c r="S59" s="66">
        <v>100</v>
      </c>
      <c r="T59" s="69" t="s">
        <v>505</v>
      </c>
    </row>
    <row r="60" spans="1:20" ht="45" x14ac:dyDescent="0.25">
      <c r="A60" s="26" t="s">
        <v>20</v>
      </c>
      <c r="B60" s="31" t="s">
        <v>555</v>
      </c>
      <c r="C60" s="46" t="s">
        <v>556</v>
      </c>
      <c r="D60" s="65">
        <f t="shared" si="7"/>
        <v>0</v>
      </c>
      <c r="E60" s="65">
        <v>0.43079733819999999</v>
      </c>
      <c r="F60" s="65">
        <f t="shared" si="2"/>
        <v>-0.43079733819999999</v>
      </c>
      <c r="G60" s="65">
        <v>0</v>
      </c>
      <c r="H60" s="65">
        <f t="shared" si="4"/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  <c r="N60" s="65">
        <v>0</v>
      </c>
      <c r="O60" s="65">
        <v>0</v>
      </c>
      <c r="P60" s="65">
        <v>0</v>
      </c>
      <c r="Q60" s="65">
        <f t="shared" si="8"/>
        <v>-0.43079733819999999</v>
      </c>
      <c r="R60" s="65">
        <f t="shared" si="5"/>
        <v>0</v>
      </c>
      <c r="S60" s="66">
        <v>0</v>
      </c>
      <c r="T60" s="69" t="s">
        <v>505</v>
      </c>
    </row>
    <row r="61" spans="1:20" ht="60" x14ac:dyDescent="0.25">
      <c r="A61" s="26" t="s">
        <v>20</v>
      </c>
      <c r="B61" s="32" t="s">
        <v>508</v>
      </c>
      <c r="C61" s="46" t="s">
        <v>509</v>
      </c>
      <c r="D61" s="65">
        <f t="shared" si="7"/>
        <v>0</v>
      </c>
      <c r="E61" s="65">
        <v>0.45958315500000002</v>
      </c>
      <c r="F61" s="65">
        <f t="shared" si="2"/>
        <v>-0.45958315500000002</v>
      </c>
      <c r="G61" s="65">
        <v>0</v>
      </c>
      <c r="H61" s="65">
        <f t="shared" si="4"/>
        <v>2.5773848510000001</v>
      </c>
      <c r="I61" s="65">
        <v>0</v>
      </c>
      <c r="J61" s="65">
        <v>0</v>
      </c>
      <c r="K61" s="65">
        <v>0</v>
      </c>
      <c r="L61" s="65">
        <v>8.8500000000000002E-3</v>
      </c>
      <c r="M61" s="65">
        <v>0</v>
      </c>
      <c r="N61" s="65">
        <v>0</v>
      </c>
      <c r="O61" s="65">
        <v>0</v>
      </c>
      <c r="P61" s="65">
        <v>2.5685348510000003</v>
      </c>
      <c r="Q61" s="65">
        <f t="shared" si="8"/>
        <v>-3.0369680060000004</v>
      </c>
      <c r="R61" s="65">
        <f t="shared" si="5"/>
        <v>2.5773848510000001</v>
      </c>
      <c r="S61" s="66">
        <v>100</v>
      </c>
      <c r="T61" s="69" t="s">
        <v>505</v>
      </c>
    </row>
    <row r="62" spans="1:20" ht="60" x14ac:dyDescent="0.25">
      <c r="A62" s="47" t="s">
        <v>20</v>
      </c>
      <c r="B62" s="31" t="s">
        <v>557</v>
      </c>
      <c r="C62" s="46" t="s">
        <v>558</v>
      </c>
      <c r="D62" s="65">
        <f t="shared" si="7"/>
        <v>0</v>
      </c>
      <c r="E62" s="65">
        <v>1.1870722355999999</v>
      </c>
      <c r="F62" s="65">
        <f t="shared" si="2"/>
        <v>-1.1870722355999999</v>
      </c>
      <c r="G62" s="65">
        <v>0</v>
      </c>
      <c r="H62" s="65">
        <f t="shared" si="4"/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0</v>
      </c>
      <c r="Q62" s="65">
        <f t="shared" si="8"/>
        <v>-1.1870722355999999</v>
      </c>
      <c r="R62" s="65">
        <f t="shared" si="5"/>
        <v>0</v>
      </c>
      <c r="S62" s="66">
        <v>0</v>
      </c>
      <c r="T62" s="69" t="s">
        <v>505</v>
      </c>
    </row>
    <row r="63" spans="1:20" ht="60" x14ac:dyDescent="0.25">
      <c r="A63" s="47" t="s">
        <v>20</v>
      </c>
      <c r="B63" s="31" t="s">
        <v>559</v>
      </c>
      <c r="C63" s="46" t="s">
        <v>560</v>
      </c>
      <c r="D63" s="65">
        <f t="shared" si="7"/>
        <v>0</v>
      </c>
      <c r="E63" s="65">
        <v>4.6138707999999994E-2</v>
      </c>
      <c r="F63" s="65">
        <f t="shared" si="2"/>
        <v>-4.6138707999999994E-2</v>
      </c>
      <c r="G63" s="65">
        <v>0</v>
      </c>
      <c r="H63" s="65">
        <f t="shared" si="4"/>
        <v>0.47399142699999997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  <c r="N63" s="65">
        <v>0</v>
      </c>
      <c r="O63" s="65">
        <v>0</v>
      </c>
      <c r="P63" s="65">
        <v>0.47399142699999997</v>
      </c>
      <c r="Q63" s="65">
        <f t="shared" si="8"/>
        <v>-0.52013013499999994</v>
      </c>
      <c r="R63" s="65">
        <f t="shared" si="5"/>
        <v>0.47399142699999997</v>
      </c>
      <c r="S63" s="66">
        <v>100</v>
      </c>
      <c r="T63" s="69" t="s">
        <v>505</v>
      </c>
    </row>
    <row r="64" spans="1:20" ht="45" x14ac:dyDescent="0.25">
      <c r="A64" s="47" t="s">
        <v>20</v>
      </c>
      <c r="B64" s="31" t="s">
        <v>561</v>
      </c>
      <c r="C64" s="46" t="s">
        <v>562</v>
      </c>
      <c r="D64" s="65">
        <f t="shared" si="7"/>
        <v>0</v>
      </c>
      <c r="E64" s="65">
        <v>3.3699619999999993E-2</v>
      </c>
      <c r="F64" s="65">
        <f t="shared" si="2"/>
        <v>-3.3699619999999993E-2</v>
      </c>
      <c r="G64" s="65">
        <v>0</v>
      </c>
      <c r="H64" s="65">
        <f t="shared" si="4"/>
        <v>0</v>
      </c>
      <c r="I64" s="65">
        <v>0</v>
      </c>
      <c r="J64" s="65">
        <v>0</v>
      </c>
      <c r="K64" s="65">
        <v>0</v>
      </c>
      <c r="L64" s="65">
        <v>0</v>
      </c>
      <c r="M64" s="65">
        <v>0</v>
      </c>
      <c r="N64" s="65">
        <v>0</v>
      </c>
      <c r="O64" s="65">
        <v>0</v>
      </c>
      <c r="P64" s="65">
        <v>0</v>
      </c>
      <c r="Q64" s="65">
        <f t="shared" si="8"/>
        <v>-3.3699619999999993E-2</v>
      </c>
      <c r="R64" s="65">
        <f t="shared" si="5"/>
        <v>0</v>
      </c>
      <c r="S64" s="66">
        <v>0</v>
      </c>
      <c r="T64" s="69" t="s">
        <v>505</v>
      </c>
    </row>
    <row r="65" spans="1:20" ht="45" x14ac:dyDescent="0.25">
      <c r="A65" s="47" t="s">
        <v>20</v>
      </c>
      <c r="B65" s="31" t="s">
        <v>563</v>
      </c>
      <c r="C65" s="46" t="s">
        <v>564</v>
      </c>
      <c r="D65" s="65">
        <f t="shared" si="7"/>
        <v>0</v>
      </c>
      <c r="E65" s="65">
        <v>5.0342505199999998E-2</v>
      </c>
      <c r="F65" s="65">
        <f t="shared" si="2"/>
        <v>-5.0342505199999998E-2</v>
      </c>
      <c r="G65" s="65">
        <v>0</v>
      </c>
      <c r="H65" s="65">
        <f t="shared" si="4"/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  <c r="O65" s="65">
        <v>0</v>
      </c>
      <c r="P65" s="65">
        <v>0</v>
      </c>
      <c r="Q65" s="65">
        <f t="shared" si="8"/>
        <v>-5.0342505199999998E-2</v>
      </c>
      <c r="R65" s="65">
        <f t="shared" si="5"/>
        <v>0</v>
      </c>
      <c r="S65" s="66">
        <v>0</v>
      </c>
      <c r="T65" s="69" t="s">
        <v>505</v>
      </c>
    </row>
    <row r="66" spans="1:20" ht="75" x14ac:dyDescent="0.25">
      <c r="A66" s="47" t="s">
        <v>20</v>
      </c>
      <c r="B66" s="31" t="s">
        <v>531</v>
      </c>
      <c r="C66" s="46" t="s">
        <v>510</v>
      </c>
      <c r="D66" s="65">
        <f t="shared" si="7"/>
        <v>0</v>
      </c>
      <c r="E66" s="65"/>
      <c r="F66" s="65">
        <f t="shared" si="2"/>
        <v>0</v>
      </c>
      <c r="G66" s="65">
        <v>0</v>
      </c>
      <c r="H66" s="65">
        <f t="shared" si="4"/>
        <v>1.3066049611999999</v>
      </c>
      <c r="I66" s="65">
        <v>0</v>
      </c>
      <c r="J66" s="65">
        <v>2.4023006400000001E-2</v>
      </c>
      <c r="K66" s="65">
        <v>0</v>
      </c>
      <c r="L66" s="65">
        <v>1.2825819547999999</v>
      </c>
      <c r="M66" s="65">
        <v>0</v>
      </c>
      <c r="N66" s="65">
        <v>0</v>
      </c>
      <c r="O66" s="65">
        <v>0</v>
      </c>
      <c r="P66" s="65">
        <v>0</v>
      </c>
      <c r="Q66" s="65">
        <f t="shared" si="8"/>
        <v>-1.3066049611999999</v>
      </c>
      <c r="R66" s="65">
        <f t="shared" si="5"/>
        <v>1.3066049611999999</v>
      </c>
      <c r="S66" s="66">
        <v>100</v>
      </c>
      <c r="T66" s="69" t="s">
        <v>505</v>
      </c>
    </row>
    <row r="67" spans="1:20" ht="60" x14ac:dyDescent="0.25">
      <c r="A67" s="47" t="s">
        <v>20</v>
      </c>
      <c r="B67" s="31" t="s">
        <v>511</v>
      </c>
      <c r="C67" s="46" t="s">
        <v>512</v>
      </c>
      <c r="D67" s="65">
        <f t="shared" si="7"/>
        <v>0</v>
      </c>
      <c r="E67" s="65"/>
      <c r="F67" s="65">
        <f t="shared" si="2"/>
        <v>0</v>
      </c>
      <c r="G67" s="65">
        <v>0</v>
      </c>
      <c r="H67" s="65">
        <f t="shared" si="4"/>
        <v>7.34386806E-2</v>
      </c>
      <c r="I67" s="65">
        <v>0</v>
      </c>
      <c r="J67" s="65">
        <v>0</v>
      </c>
      <c r="K67" s="65">
        <v>0</v>
      </c>
      <c r="L67" s="65">
        <v>0</v>
      </c>
      <c r="M67" s="65">
        <v>0</v>
      </c>
      <c r="N67" s="65">
        <v>5.8789617799999992E-2</v>
      </c>
      <c r="O67" s="65">
        <v>0</v>
      </c>
      <c r="P67" s="65">
        <v>1.4649062800000008E-2</v>
      </c>
      <c r="Q67" s="65">
        <f t="shared" si="8"/>
        <v>-7.34386806E-2</v>
      </c>
      <c r="R67" s="65">
        <f t="shared" si="5"/>
        <v>7.34386806E-2</v>
      </c>
      <c r="S67" s="66">
        <v>100</v>
      </c>
      <c r="T67" s="69" t="s">
        <v>505</v>
      </c>
    </row>
    <row r="68" spans="1:20" ht="60" x14ac:dyDescent="0.25">
      <c r="A68" s="47" t="s">
        <v>20</v>
      </c>
      <c r="B68" s="31" t="s">
        <v>513</v>
      </c>
      <c r="C68" s="46" t="s">
        <v>514</v>
      </c>
      <c r="D68" s="65">
        <f t="shared" si="7"/>
        <v>0</v>
      </c>
      <c r="E68" s="65"/>
      <c r="F68" s="65">
        <f t="shared" si="2"/>
        <v>0</v>
      </c>
      <c r="G68" s="65">
        <v>0</v>
      </c>
      <c r="H68" s="65">
        <f t="shared" si="4"/>
        <v>5.3159519199999998E-2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4.6267410599999996E-2</v>
      </c>
      <c r="O68" s="65">
        <v>0</v>
      </c>
      <c r="P68" s="65">
        <v>6.892108600000002E-3</v>
      </c>
      <c r="Q68" s="65">
        <f t="shared" si="8"/>
        <v>-5.3159519199999998E-2</v>
      </c>
      <c r="R68" s="65">
        <f t="shared" si="5"/>
        <v>5.3159519199999998E-2</v>
      </c>
      <c r="S68" s="66">
        <v>100</v>
      </c>
      <c r="T68" s="69" t="s">
        <v>505</v>
      </c>
    </row>
    <row r="69" spans="1:20" ht="75" x14ac:dyDescent="0.25">
      <c r="A69" s="47" t="s">
        <v>20</v>
      </c>
      <c r="B69" s="31" t="s">
        <v>515</v>
      </c>
      <c r="C69" s="46" t="s">
        <v>516</v>
      </c>
      <c r="D69" s="65">
        <f t="shared" si="7"/>
        <v>0</v>
      </c>
      <c r="E69" s="65">
        <v>0.132633003</v>
      </c>
      <c r="F69" s="65">
        <f t="shared" si="2"/>
        <v>-0.132633003</v>
      </c>
      <c r="G69" s="65">
        <v>0</v>
      </c>
      <c r="H69" s="65">
        <f t="shared" si="4"/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  <c r="N69" s="65">
        <v>0</v>
      </c>
      <c r="O69" s="65">
        <v>0</v>
      </c>
      <c r="P69" s="65">
        <v>0</v>
      </c>
      <c r="Q69" s="65">
        <f t="shared" si="8"/>
        <v>-0.132633003</v>
      </c>
      <c r="R69" s="65">
        <f t="shared" si="5"/>
        <v>0</v>
      </c>
      <c r="S69" s="66">
        <v>0</v>
      </c>
      <c r="T69" s="69" t="s">
        <v>505</v>
      </c>
    </row>
    <row r="70" spans="1:20" ht="60" x14ac:dyDescent="0.25">
      <c r="A70" s="47" t="s">
        <v>20</v>
      </c>
      <c r="B70" s="31" t="s">
        <v>517</v>
      </c>
      <c r="C70" s="46" t="s">
        <v>518</v>
      </c>
      <c r="D70" s="65">
        <f t="shared" si="7"/>
        <v>0</v>
      </c>
      <c r="E70" s="65">
        <v>0</v>
      </c>
      <c r="F70" s="65">
        <f t="shared" si="2"/>
        <v>0</v>
      </c>
      <c r="G70" s="65">
        <v>0</v>
      </c>
      <c r="H70" s="65">
        <f t="shared" si="4"/>
        <v>2.5191938000000004E-2</v>
      </c>
      <c r="I70" s="65">
        <v>0</v>
      </c>
      <c r="J70" s="65">
        <v>0</v>
      </c>
      <c r="K70" s="65">
        <v>0</v>
      </c>
      <c r="L70" s="65">
        <v>0</v>
      </c>
      <c r="M70" s="65">
        <v>0</v>
      </c>
      <c r="N70" s="65">
        <v>2.13988752E-2</v>
      </c>
      <c r="O70" s="65">
        <v>0</v>
      </c>
      <c r="P70" s="65">
        <v>3.7930628000000036E-3</v>
      </c>
      <c r="Q70" s="65">
        <f t="shared" si="8"/>
        <v>-2.5191938000000004E-2</v>
      </c>
      <c r="R70" s="65">
        <f t="shared" si="5"/>
        <v>2.5191938000000004E-2</v>
      </c>
      <c r="S70" s="66">
        <v>100</v>
      </c>
      <c r="T70" s="69" t="s">
        <v>505</v>
      </c>
    </row>
    <row r="71" spans="1:20" ht="60" x14ac:dyDescent="0.25">
      <c r="A71" s="47" t="s">
        <v>20</v>
      </c>
      <c r="B71" s="31" t="s">
        <v>519</v>
      </c>
      <c r="C71" s="46" t="s">
        <v>520</v>
      </c>
      <c r="D71" s="65">
        <f t="shared" si="7"/>
        <v>0</v>
      </c>
      <c r="E71" s="65">
        <v>5.2589154399999991E-2</v>
      </c>
      <c r="F71" s="65">
        <f t="shared" si="2"/>
        <v>-5.2589154399999991E-2</v>
      </c>
      <c r="G71" s="65">
        <v>0</v>
      </c>
      <c r="H71" s="65">
        <f t="shared" si="4"/>
        <v>4.2650627999999994E-3</v>
      </c>
      <c r="I71" s="65">
        <v>0</v>
      </c>
      <c r="J71" s="65">
        <v>4.2650627999999994E-3</v>
      </c>
      <c r="K71" s="65">
        <v>0</v>
      </c>
      <c r="L71" s="65">
        <v>0</v>
      </c>
      <c r="M71" s="65">
        <v>0</v>
      </c>
      <c r="N71" s="65">
        <v>0</v>
      </c>
      <c r="O71" s="65">
        <v>0</v>
      </c>
      <c r="P71" s="65">
        <v>0</v>
      </c>
      <c r="Q71" s="65">
        <f t="shared" si="8"/>
        <v>-5.6854217199999987E-2</v>
      </c>
      <c r="R71" s="65">
        <f t="shared" si="5"/>
        <v>4.2650627999999994E-3</v>
      </c>
      <c r="S71" s="66">
        <v>100</v>
      </c>
      <c r="T71" s="69" t="s">
        <v>505</v>
      </c>
    </row>
    <row r="72" spans="1:20" ht="60" x14ac:dyDescent="0.25">
      <c r="A72" s="47" t="s">
        <v>20</v>
      </c>
      <c r="B72" s="31" t="s">
        <v>521</v>
      </c>
      <c r="C72" s="46" t="s">
        <v>522</v>
      </c>
      <c r="D72" s="65">
        <f t="shared" si="7"/>
        <v>0</v>
      </c>
      <c r="E72" s="65">
        <v>0</v>
      </c>
      <c r="F72" s="65">
        <f t="shared" si="2"/>
        <v>0</v>
      </c>
      <c r="G72" s="65">
        <v>0</v>
      </c>
      <c r="H72" s="65">
        <f t="shared" si="4"/>
        <v>4.2919325799999998E-2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  <c r="N72" s="65">
        <v>4.2919325799999998E-2</v>
      </c>
      <c r="O72" s="65">
        <v>0</v>
      </c>
      <c r="P72" s="65">
        <v>0</v>
      </c>
      <c r="Q72" s="65">
        <f t="shared" si="8"/>
        <v>-4.2919325799999998E-2</v>
      </c>
      <c r="R72" s="65">
        <f t="shared" si="5"/>
        <v>4.2919325799999998E-2</v>
      </c>
      <c r="S72" s="66">
        <v>100</v>
      </c>
      <c r="T72" s="69" t="s">
        <v>505</v>
      </c>
    </row>
    <row r="73" spans="1:20" ht="75" x14ac:dyDescent="0.25">
      <c r="A73" s="47" t="s">
        <v>20</v>
      </c>
      <c r="B73" s="31" t="s">
        <v>523</v>
      </c>
      <c r="C73" s="46" t="s">
        <v>524</v>
      </c>
      <c r="D73" s="65">
        <f t="shared" si="7"/>
        <v>0</v>
      </c>
      <c r="E73" s="65">
        <v>0</v>
      </c>
      <c r="F73" s="65">
        <f t="shared" si="2"/>
        <v>0</v>
      </c>
      <c r="G73" s="65">
        <v>0</v>
      </c>
      <c r="H73" s="65">
        <f t="shared" si="4"/>
        <v>1.9109120599999998E-2</v>
      </c>
      <c r="I73" s="65">
        <v>0</v>
      </c>
      <c r="J73" s="65">
        <v>0</v>
      </c>
      <c r="K73" s="65">
        <v>0</v>
      </c>
      <c r="L73" s="65">
        <v>1.9109120600000001E-2</v>
      </c>
      <c r="M73" s="65">
        <v>0</v>
      </c>
      <c r="N73" s="65">
        <v>0</v>
      </c>
      <c r="O73" s="65">
        <v>0</v>
      </c>
      <c r="P73" s="65">
        <v>-3.4694469519536142E-18</v>
      </c>
      <c r="Q73" s="65">
        <f t="shared" si="8"/>
        <v>-1.9109120599999998E-2</v>
      </c>
      <c r="R73" s="65">
        <f t="shared" si="5"/>
        <v>1.9109120599999998E-2</v>
      </c>
      <c r="S73" s="66">
        <v>100</v>
      </c>
      <c r="T73" s="69" t="s">
        <v>505</v>
      </c>
    </row>
    <row r="74" spans="1:20" ht="75" x14ac:dyDescent="0.25">
      <c r="A74" s="47" t="s">
        <v>20</v>
      </c>
      <c r="B74" s="31" t="s">
        <v>525</v>
      </c>
      <c r="C74" s="46" t="s">
        <v>526</v>
      </c>
      <c r="D74" s="65">
        <f t="shared" si="7"/>
        <v>0</v>
      </c>
      <c r="E74" s="65">
        <v>0</v>
      </c>
      <c r="F74" s="65">
        <f t="shared" si="2"/>
        <v>0</v>
      </c>
      <c r="G74" s="65">
        <v>0</v>
      </c>
      <c r="H74" s="65">
        <f t="shared" si="4"/>
        <v>3.0086129600000001E-2</v>
      </c>
      <c r="I74" s="65">
        <v>0</v>
      </c>
      <c r="J74" s="65">
        <v>0</v>
      </c>
      <c r="K74" s="65">
        <v>0</v>
      </c>
      <c r="L74" s="65">
        <v>0</v>
      </c>
      <c r="M74" s="65">
        <v>0</v>
      </c>
      <c r="N74" s="65">
        <v>0</v>
      </c>
      <c r="O74" s="65">
        <v>0</v>
      </c>
      <c r="P74" s="65">
        <v>3.0086129600000001E-2</v>
      </c>
      <c r="Q74" s="65">
        <f t="shared" si="8"/>
        <v>-3.0086129600000001E-2</v>
      </c>
      <c r="R74" s="65">
        <f t="shared" si="5"/>
        <v>3.0086129600000001E-2</v>
      </c>
      <c r="S74" s="66">
        <v>100</v>
      </c>
      <c r="T74" s="69" t="s">
        <v>505</v>
      </c>
    </row>
    <row r="75" spans="1:20" ht="60" x14ac:dyDescent="0.25">
      <c r="A75" s="47" t="s">
        <v>20</v>
      </c>
      <c r="B75" s="31" t="s">
        <v>527</v>
      </c>
      <c r="C75" s="46" t="s">
        <v>528</v>
      </c>
      <c r="D75" s="65">
        <f t="shared" si="7"/>
        <v>0</v>
      </c>
      <c r="E75" s="65">
        <v>0</v>
      </c>
      <c r="F75" s="65">
        <f t="shared" si="2"/>
        <v>0</v>
      </c>
      <c r="G75" s="65">
        <v>0</v>
      </c>
      <c r="H75" s="65">
        <f t="shared" si="4"/>
        <v>-1.9242814600000002E-2</v>
      </c>
      <c r="I75" s="65">
        <v>0</v>
      </c>
      <c r="J75" s="65">
        <v>3.0086129600000001E-2</v>
      </c>
      <c r="K75" s="65">
        <v>0</v>
      </c>
      <c r="L75" s="65">
        <v>0</v>
      </c>
      <c r="M75" s="65">
        <v>0</v>
      </c>
      <c r="N75" s="65">
        <v>0</v>
      </c>
      <c r="O75" s="65">
        <v>0</v>
      </c>
      <c r="P75" s="65">
        <v>-4.9328944200000002E-2</v>
      </c>
      <c r="Q75" s="65">
        <f t="shared" si="8"/>
        <v>1.9242814600000002E-2</v>
      </c>
      <c r="R75" s="65">
        <f t="shared" si="5"/>
        <v>-1.9242814600000002E-2</v>
      </c>
      <c r="S75" s="66">
        <v>100</v>
      </c>
      <c r="T75" s="69" t="s">
        <v>505</v>
      </c>
    </row>
    <row r="76" spans="1:20" ht="150" x14ac:dyDescent="0.25">
      <c r="A76" s="47" t="s">
        <v>20</v>
      </c>
      <c r="B76" s="31" t="s">
        <v>529</v>
      </c>
      <c r="C76" s="46" t="s">
        <v>530</v>
      </c>
      <c r="D76" s="65">
        <f t="shared" si="7"/>
        <v>0</v>
      </c>
      <c r="E76" s="65">
        <v>30.350314950199998</v>
      </c>
      <c r="F76" s="65">
        <f t="shared" si="2"/>
        <v>-30.350314950199998</v>
      </c>
      <c r="G76" s="65">
        <v>0</v>
      </c>
      <c r="H76" s="65">
        <f t="shared" si="4"/>
        <v>0.132633003</v>
      </c>
      <c r="I76" s="65">
        <v>0</v>
      </c>
      <c r="J76" s="65">
        <v>-1.9242814600000002E-2</v>
      </c>
      <c r="K76" s="65">
        <v>0</v>
      </c>
      <c r="L76" s="65">
        <v>0</v>
      </c>
      <c r="M76" s="65">
        <v>0</v>
      </c>
      <c r="N76" s="65">
        <v>0.132633003</v>
      </c>
      <c r="O76" s="65">
        <v>0</v>
      </c>
      <c r="P76" s="65">
        <v>1.9242814600000002E-2</v>
      </c>
      <c r="Q76" s="65">
        <f t="shared" si="8"/>
        <v>-30.482947953199997</v>
      </c>
      <c r="R76" s="65">
        <f t="shared" si="5"/>
        <v>0.132633003</v>
      </c>
      <c r="S76" s="66">
        <v>100</v>
      </c>
      <c r="T76" s="69" t="s">
        <v>505</v>
      </c>
    </row>
    <row r="77" spans="1:20" ht="60" x14ac:dyDescent="0.25">
      <c r="A77" s="47" t="s">
        <v>20</v>
      </c>
      <c r="B77" s="31" t="s">
        <v>630</v>
      </c>
      <c r="C77" s="46" t="s">
        <v>631</v>
      </c>
      <c r="D77" s="65">
        <f t="shared" si="7"/>
        <v>0</v>
      </c>
      <c r="E77" s="65">
        <v>0</v>
      </c>
      <c r="F77" s="65">
        <f t="shared" si="2"/>
        <v>0</v>
      </c>
      <c r="G77" s="65">
        <v>0</v>
      </c>
      <c r="H77" s="65">
        <f t="shared" si="4"/>
        <v>1.534E-3</v>
      </c>
      <c r="I77" s="65">
        <v>0</v>
      </c>
      <c r="J77" s="65">
        <v>0</v>
      </c>
      <c r="K77" s="65">
        <v>0</v>
      </c>
      <c r="L77" s="65">
        <v>0</v>
      </c>
      <c r="M77" s="65">
        <v>0</v>
      </c>
      <c r="N77" s="65">
        <v>0</v>
      </c>
      <c r="O77" s="65">
        <v>0</v>
      </c>
      <c r="P77" s="65">
        <v>1.534E-3</v>
      </c>
      <c r="Q77" s="65">
        <f t="shared" si="8"/>
        <v>-1.534E-3</v>
      </c>
      <c r="R77" s="65">
        <f t="shared" si="5"/>
        <v>1.534E-3</v>
      </c>
      <c r="S77" s="66">
        <v>100</v>
      </c>
      <c r="T77" s="69" t="s">
        <v>505</v>
      </c>
    </row>
    <row r="78" spans="1:20" ht="60" x14ac:dyDescent="0.25">
      <c r="A78" s="47" t="s">
        <v>20</v>
      </c>
      <c r="B78" s="31" t="s">
        <v>632</v>
      </c>
      <c r="C78" s="46" t="s">
        <v>633</v>
      </c>
      <c r="D78" s="65">
        <f t="shared" si="7"/>
        <v>0</v>
      </c>
      <c r="E78" s="65">
        <v>0</v>
      </c>
      <c r="F78" s="65">
        <f t="shared" si="2"/>
        <v>0</v>
      </c>
      <c r="G78" s="65">
        <v>0</v>
      </c>
      <c r="H78" s="65">
        <f t="shared" si="4"/>
        <v>2.0795659199999997E-2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  <c r="N78" s="65">
        <v>0</v>
      </c>
      <c r="O78" s="65">
        <v>0</v>
      </c>
      <c r="P78" s="65">
        <v>2.0795659199999997E-2</v>
      </c>
      <c r="Q78" s="65">
        <f t="shared" si="8"/>
        <v>-2.0795659199999997E-2</v>
      </c>
      <c r="R78" s="65">
        <f t="shared" si="5"/>
        <v>2.0795659199999997E-2</v>
      </c>
      <c r="S78" s="66">
        <v>100</v>
      </c>
      <c r="T78" s="69" t="s">
        <v>505</v>
      </c>
    </row>
    <row r="79" spans="1:20" ht="60" x14ac:dyDescent="0.25">
      <c r="A79" s="47" t="s">
        <v>20</v>
      </c>
      <c r="B79" s="31" t="s">
        <v>634</v>
      </c>
      <c r="C79" s="46" t="s">
        <v>635</v>
      </c>
      <c r="D79" s="65">
        <f t="shared" si="7"/>
        <v>0</v>
      </c>
      <c r="E79" s="65">
        <v>0</v>
      </c>
      <c r="F79" s="65">
        <f t="shared" si="2"/>
        <v>0</v>
      </c>
      <c r="G79" s="65">
        <v>0</v>
      </c>
      <c r="H79" s="65">
        <f t="shared" si="4"/>
        <v>1.7126697E-2</v>
      </c>
      <c r="I79" s="65">
        <v>0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1.7126697E-2</v>
      </c>
      <c r="Q79" s="65">
        <f t="shared" si="8"/>
        <v>-1.7126697E-2</v>
      </c>
      <c r="R79" s="65">
        <f t="shared" si="5"/>
        <v>1.7126697E-2</v>
      </c>
      <c r="S79" s="66">
        <v>100</v>
      </c>
      <c r="T79" s="69" t="s">
        <v>505</v>
      </c>
    </row>
    <row r="80" spans="1:20" ht="45" x14ac:dyDescent="0.25">
      <c r="A80" s="47" t="s">
        <v>20</v>
      </c>
      <c r="B80" s="31" t="s">
        <v>636</v>
      </c>
      <c r="C80" s="46" t="s">
        <v>637</v>
      </c>
      <c r="D80" s="65">
        <f t="shared" si="7"/>
        <v>0</v>
      </c>
      <c r="E80" s="65">
        <v>0</v>
      </c>
      <c r="F80" s="65">
        <f t="shared" si="2"/>
        <v>0</v>
      </c>
      <c r="G80" s="65">
        <v>0</v>
      </c>
      <c r="H80" s="65">
        <f t="shared" si="4"/>
        <v>1.50620628E-2</v>
      </c>
      <c r="I80" s="65">
        <v>0</v>
      </c>
      <c r="J80" s="65">
        <v>0</v>
      </c>
      <c r="K80" s="65">
        <v>0</v>
      </c>
      <c r="L80" s="65">
        <v>0</v>
      </c>
      <c r="M80" s="65">
        <v>0</v>
      </c>
      <c r="N80" s="65">
        <v>0</v>
      </c>
      <c r="O80" s="65">
        <v>0</v>
      </c>
      <c r="P80" s="65">
        <v>1.50620628E-2</v>
      </c>
      <c r="Q80" s="65">
        <f t="shared" si="8"/>
        <v>-1.50620628E-2</v>
      </c>
      <c r="R80" s="65">
        <f t="shared" si="5"/>
        <v>1.50620628E-2</v>
      </c>
      <c r="S80" s="66">
        <v>100</v>
      </c>
      <c r="T80" s="69" t="s">
        <v>505</v>
      </c>
    </row>
    <row r="81" spans="1:20" ht="45" x14ac:dyDescent="0.25">
      <c r="A81" s="47" t="s">
        <v>20</v>
      </c>
      <c r="B81" s="31" t="s">
        <v>638</v>
      </c>
      <c r="C81" s="46" t="s">
        <v>639</v>
      </c>
      <c r="D81" s="65">
        <f t="shared" si="7"/>
        <v>0</v>
      </c>
      <c r="E81" s="65">
        <v>0</v>
      </c>
      <c r="F81" s="65">
        <f t="shared" si="2"/>
        <v>0</v>
      </c>
      <c r="G81" s="65">
        <v>0</v>
      </c>
      <c r="H81" s="65">
        <f t="shared" si="4"/>
        <v>2.2590628000000003E-3</v>
      </c>
      <c r="I81" s="65">
        <v>0</v>
      </c>
      <c r="J81" s="65">
        <v>0</v>
      </c>
      <c r="K81" s="65">
        <v>0</v>
      </c>
      <c r="L81" s="65">
        <v>0</v>
      </c>
      <c r="M81" s="65">
        <v>0</v>
      </c>
      <c r="N81" s="65">
        <v>0</v>
      </c>
      <c r="O81" s="65">
        <v>0</v>
      </c>
      <c r="P81" s="65">
        <v>2.2590628000000003E-3</v>
      </c>
      <c r="Q81" s="65">
        <f t="shared" si="8"/>
        <v>-2.2590628000000003E-3</v>
      </c>
      <c r="R81" s="65">
        <f t="shared" si="5"/>
        <v>2.2590628000000003E-3</v>
      </c>
      <c r="S81" s="66">
        <v>100</v>
      </c>
      <c r="T81" s="69" t="s">
        <v>505</v>
      </c>
    </row>
    <row r="82" spans="1:20" ht="42.75" x14ac:dyDescent="0.25">
      <c r="A82" s="37" t="s">
        <v>21</v>
      </c>
      <c r="B82" s="38" t="s">
        <v>72</v>
      </c>
      <c r="C82" s="39" t="s">
        <v>49</v>
      </c>
      <c r="D82" s="64">
        <f t="shared" si="7"/>
        <v>0</v>
      </c>
      <c r="E82" s="64">
        <v>0</v>
      </c>
      <c r="F82" s="64">
        <f t="shared" si="2"/>
        <v>0</v>
      </c>
      <c r="G82" s="64">
        <v>0</v>
      </c>
      <c r="H82" s="64">
        <f t="shared" si="4"/>
        <v>0</v>
      </c>
      <c r="I82" s="64">
        <v>0</v>
      </c>
      <c r="J82" s="64">
        <f>J83+J84</f>
        <v>0</v>
      </c>
      <c r="K82" s="64">
        <v>0</v>
      </c>
      <c r="L82" s="64">
        <f>L83+L84</f>
        <v>0</v>
      </c>
      <c r="M82" s="64">
        <v>0</v>
      </c>
      <c r="N82" s="64">
        <f>N83+N84</f>
        <v>0</v>
      </c>
      <c r="O82" s="64">
        <v>0</v>
      </c>
      <c r="P82" s="64">
        <v>0</v>
      </c>
      <c r="Q82" s="64">
        <f t="shared" si="8"/>
        <v>0</v>
      </c>
      <c r="R82" s="64">
        <f t="shared" si="5"/>
        <v>0</v>
      </c>
      <c r="S82" s="19">
        <v>0</v>
      </c>
      <c r="T82" s="70" t="s">
        <v>505</v>
      </c>
    </row>
    <row r="83" spans="1:20" ht="71.25" x14ac:dyDescent="0.25">
      <c r="A83" s="37" t="s">
        <v>40</v>
      </c>
      <c r="B83" s="38" t="s">
        <v>73</v>
      </c>
      <c r="C83" s="39" t="s">
        <v>49</v>
      </c>
      <c r="D83" s="64">
        <f t="shared" si="7"/>
        <v>0</v>
      </c>
      <c r="E83" s="64">
        <v>0</v>
      </c>
      <c r="F83" s="64">
        <f t="shared" ref="F83:F146" si="9">D83-E83</f>
        <v>0</v>
      </c>
      <c r="G83" s="64">
        <v>0</v>
      </c>
      <c r="H83" s="64">
        <f t="shared" si="4"/>
        <v>0</v>
      </c>
      <c r="I83" s="64">
        <v>0</v>
      </c>
      <c r="J83" s="64">
        <v>0</v>
      </c>
      <c r="K83" s="64">
        <v>0</v>
      </c>
      <c r="L83" s="64">
        <v>0</v>
      </c>
      <c r="M83" s="64">
        <v>0</v>
      </c>
      <c r="N83" s="64">
        <v>0</v>
      </c>
      <c r="O83" s="64">
        <v>0</v>
      </c>
      <c r="P83" s="64">
        <v>0</v>
      </c>
      <c r="Q83" s="64">
        <f t="shared" si="8"/>
        <v>0</v>
      </c>
      <c r="R83" s="64">
        <f t="shared" si="5"/>
        <v>0</v>
      </c>
      <c r="S83" s="19">
        <v>0</v>
      </c>
      <c r="T83" s="70" t="s">
        <v>505</v>
      </c>
    </row>
    <row r="84" spans="1:20" ht="57" x14ac:dyDescent="0.25">
      <c r="A84" s="37" t="s">
        <v>41</v>
      </c>
      <c r="B84" s="38" t="s">
        <v>74</v>
      </c>
      <c r="C84" s="39" t="s">
        <v>49</v>
      </c>
      <c r="D84" s="64">
        <f t="shared" si="7"/>
        <v>0</v>
      </c>
      <c r="E84" s="64">
        <v>0</v>
      </c>
      <c r="F84" s="64">
        <f t="shared" si="9"/>
        <v>0</v>
      </c>
      <c r="G84" s="64">
        <v>0</v>
      </c>
      <c r="H84" s="64">
        <f t="shared" ref="H84:H147" si="10">J84+L84+N84+P84</f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  <c r="Q84" s="64">
        <f t="shared" si="8"/>
        <v>0</v>
      </c>
      <c r="R84" s="64">
        <f t="shared" ref="R84:R147" si="11">(J84+L84+N84+P84)-(I84+K84+M84+O84)</f>
        <v>0</v>
      </c>
      <c r="S84" s="19">
        <v>0</v>
      </c>
      <c r="T84" s="70" t="s">
        <v>505</v>
      </c>
    </row>
    <row r="85" spans="1:20" ht="57" x14ac:dyDescent="0.25">
      <c r="A85" s="37" t="s">
        <v>22</v>
      </c>
      <c r="B85" s="38" t="s">
        <v>75</v>
      </c>
      <c r="C85" s="39" t="s">
        <v>49</v>
      </c>
      <c r="D85" s="64">
        <f t="shared" si="7"/>
        <v>0</v>
      </c>
      <c r="E85" s="64">
        <v>0</v>
      </c>
      <c r="F85" s="64">
        <f t="shared" si="9"/>
        <v>0</v>
      </c>
      <c r="G85" s="64">
        <v>0</v>
      </c>
      <c r="H85" s="64">
        <f t="shared" si="10"/>
        <v>0</v>
      </c>
      <c r="I85" s="64">
        <v>0</v>
      </c>
      <c r="J85" s="64">
        <f>J86+J91</f>
        <v>0</v>
      </c>
      <c r="K85" s="64">
        <v>0</v>
      </c>
      <c r="L85" s="64">
        <f>L86+L91</f>
        <v>0</v>
      </c>
      <c r="M85" s="64">
        <v>0</v>
      </c>
      <c r="N85" s="64">
        <f>N86+N91</f>
        <v>0</v>
      </c>
      <c r="O85" s="64">
        <v>0</v>
      </c>
      <c r="P85" s="64">
        <v>0</v>
      </c>
      <c r="Q85" s="64">
        <f t="shared" si="8"/>
        <v>0</v>
      </c>
      <c r="R85" s="64">
        <f t="shared" si="11"/>
        <v>0</v>
      </c>
      <c r="S85" s="19">
        <v>0</v>
      </c>
      <c r="T85" s="70" t="s">
        <v>505</v>
      </c>
    </row>
    <row r="86" spans="1:20" ht="42.75" x14ac:dyDescent="0.25">
      <c r="A86" s="37" t="s">
        <v>640</v>
      </c>
      <c r="B86" s="38" t="s">
        <v>641</v>
      </c>
      <c r="C86" s="39" t="s">
        <v>49</v>
      </c>
      <c r="D86" s="64">
        <f t="shared" si="7"/>
        <v>0</v>
      </c>
      <c r="E86" s="64">
        <v>0</v>
      </c>
      <c r="F86" s="64">
        <f t="shared" si="9"/>
        <v>0</v>
      </c>
      <c r="G86" s="64">
        <v>0</v>
      </c>
      <c r="H86" s="64">
        <f t="shared" si="10"/>
        <v>0</v>
      </c>
      <c r="I86" s="64">
        <v>0</v>
      </c>
      <c r="J86" s="64">
        <v>0</v>
      </c>
      <c r="K86" s="64">
        <v>0</v>
      </c>
      <c r="L86" s="64">
        <v>0</v>
      </c>
      <c r="M86" s="64">
        <v>0</v>
      </c>
      <c r="N86" s="64">
        <v>0</v>
      </c>
      <c r="O86" s="64">
        <v>0</v>
      </c>
      <c r="P86" s="64">
        <v>0</v>
      </c>
      <c r="Q86" s="64">
        <f t="shared" si="8"/>
        <v>0</v>
      </c>
      <c r="R86" s="64">
        <f t="shared" si="11"/>
        <v>0</v>
      </c>
      <c r="S86" s="19">
        <v>0</v>
      </c>
      <c r="T86" s="70" t="s">
        <v>505</v>
      </c>
    </row>
    <row r="87" spans="1:20" ht="128.25" x14ac:dyDescent="0.25">
      <c r="A87" s="37" t="s">
        <v>640</v>
      </c>
      <c r="B87" s="38" t="s">
        <v>642</v>
      </c>
      <c r="C87" s="39" t="s">
        <v>49</v>
      </c>
      <c r="D87" s="64">
        <f t="shared" si="7"/>
        <v>0</v>
      </c>
      <c r="E87" s="64">
        <v>0</v>
      </c>
      <c r="F87" s="64">
        <f t="shared" si="9"/>
        <v>0</v>
      </c>
      <c r="G87" s="64">
        <v>0</v>
      </c>
      <c r="H87" s="64">
        <f t="shared" si="10"/>
        <v>0</v>
      </c>
      <c r="I87" s="64">
        <v>0</v>
      </c>
      <c r="J87" s="64">
        <v>0</v>
      </c>
      <c r="K87" s="64">
        <v>0</v>
      </c>
      <c r="L87" s="64">
        <v>0</v>
      </c>
      <c r="M87" s="64">
        <v>0</v>
      </c>
      <c r="N87" s="64">
        <v>0</v>
      </c>
      <c r="O87" s="64">
        <v>0</v>
      </c>
      <c r="P87" s="64">
        <v>0</v>
      </c>
      <c r="Q87" s="64">
        <f t="shared" si="8"/>
        <v>0</v>
      </c>
      <c r="R87" s="64">
        <f t="shared" si="11"/>
        <v>0</v>
      </c>
      <c r="S87" s="19">
        <v>0</v>
      </c>
      <c r="T87" s="70" t="s">
        <v>505</v>
      </c>
    </row>
    <row r="88" spans="1:20" ht="114" x14ac:dyDescent="0.25">
      <c r="A88" s="37" t="s">
        <v>640</v>
      </c>
      <c r="B88" s="38" t="s">
        <v>643</v>
      </c>
      <c r="C88" s="39" t="s">
        <v>49</v>
      </c>
      <c r="D88" s="64">
        <f t="shared" si="7"/>
        <v>0</v>
      </c>
      <c r="E88" s="64">
        <v>0</v>
      </c>
      <c r="F88" s="64">
        <f t="shared" si="9"/>
        <v>0</v>
      </c>
      <c r="G88" s="64">
        <v>0</v>
      </c>
      <c r="H88" s="64">
        <f t="shared" si="10"/>
        <v>0</v>
      </c>
      <c r="I88" s="64">
        <v>0</v>
      </c>
      <c r="J88" s="64">
        <v>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64">
        <f t="shared" si="8"/>
        <v>0</v>
      </c>
      <c r="R88" s="64">
        <f t="shared" si="11"/>
        <v>0</v>
      </c>
      <c r="S88" s="19">
        <v>0</v>
      </c>
      <c r="T88" s="70" t="s">
        <v>505</v>
      </c>
    </row>
    <row r="89" spans="1:20" ht="114" x14ac:dyDescent="0.25">
      <c r="A89" s="37" t="s">
        <v>640</v>
      </c>
      <c r="B89" s="38" t="s">
        <v>644</v>
      </c>
      <c r="C89" s="39" t="s">
        <v>49</v>
      </c>
      <c r="D89" s="64">
        <f t="shared" si="7"/>
        <v>0</v>
      </c>
      <c r="E89" s="64">
        <v>0</v>
      </c>
      <c r="F89" s="64">
        <f t="shared" si="9"/>
        <v>0</v>
      </c>
      <c r="G89" s="64">
        <v>0</v>
      </c>
      <c r="H89" s="64">
        <f t="shared" si="10"/>
        <v>0</v>
      </c>
      <c r="I89" s="64">
        <v>0</v>
      </c>
      <c r="J89" s="64">
        <v>0</v>
      </c>
      <c r="K89" s="64">
        <v>0</v>
      </c>
      <c r="L89" s="64">
        <v>0</v>
      </c>
      <c r="M89" s="64">
        <v>0</v>
      </c>
      <c r="N89" s="64">
        <v>0</v>
      </c>
      <c r="O89" s="64">
        <v>0</v>
      </c>
      <c r="P89" s="64">
        <v>0</v>
      </c>
      <c r="Q89" s="64">
        <f t="shared" si="8"/>
        <v>0</v>
      </c>
      <c r="R89" s="64">
        <f t="shared" si="11"/>
        <v>0</v>
      </c>
      <c r="S89" s="19">
        <v>0</v>
      </c>
      <c r="T89" s="70" t="s">
        <v>505</v>
      </c>
    </row>
    <row r="90" spans="1:20" ht="42.75" x14ac:dyDescent="0.25">
      <c r="A90" s="37" t="s">
        <v>645</v>
      </c>
      <c r="B90" s="38" t="s">
        <v>641</v>
      </c>
      <c r="C90" s="39" t="s">
        <v>49</v>
      </c>
      <c r="D90" s="64">
        <f t="shared" si="7"/>
        <v>0</v>
      </c>
      <c r="E90" s="64">
        <v>0</v>
      </c>
      <c r="F90" s="64">
        <f t="shared" si="9"/>
        <v>0</v>
      </c>
      <c r="G90" s="64">
        <v>0</v>
      </c>
      <c r="H90" s="64">
        <f t="shared" si="10"/>
        <v>0</v>
      </c>
      <c r="I90" s="64">
        <v>0</v>
      </c>
      <c r="J90" s="64">
        <v>0</v>
      </c>
      <c r="K90" s="64">
        <v>0</v>
      </c>
      <c r="L90" s="64">
        <v>0</v>
      </c>
      <c r="M90" s="64">
        <v>0</v>
      </c>
      <c r="N90" s="64"/>
      <c r="O90" s="64">
        <v>0</v>
      </c>
      <c r="P90" s="64">
        <v>0</v>
      </c>
      <c r="Q90" s="64">
        <f t="shared" si="8"/>
        <v>0</v>
      </c>
      <c r="R90" s="64">
        <f t="shared" si="11"/>
        <v>0</v>
      </c>
      <c r="S90" s="19">
        <v>0</v>
      </c>
      <c r="T90" s="70" t="s">
        <v>505</v>
      </c>
    </row>
    <row r="91" spans="1:20" ht="128.25" x14ac:dyDescent="0.25">
      <c r="A91" s="37" t="s">
        <v>645</v>
      </c>
      <c r="B91" s="38" t="s">
        <v>642</v>
      </c>
      <c r="C91" s="39" t="s">
        <v>49</v>
      </c>
      <c r="D91" s="64">
        <f t="shared" ref="D91:D154" si="12">G91</f>
        <v>0</v>
      </c>
      <c r="E91" s="64">
        <v>0</v>
      </c>
      <c r="F91" s="64">
        <f t="shared" si="9"/>
        <v>0</v>
      </c>
      <c r="G91" s="64">
        <v>0</v>
      </c>
      <c r="H91" s="64">
        <f t="shared" si="10"/>
        <v>0</v>
      </c>
      <c r="I91" s="64">
        <v>0</v>
      </c>
      <c r="J91" s="64">
        <v>0</v>
      </c>
      <c r="K91" s="64">
        <v>0</v>
      </c>
      <c r="L91" s="64">
        <v>0</v>
      </c>
      <c r="M91" s="64">
        <v>0</v>
      </c>
      <c r="N91" s="64">
        <v>0</v>
      </c>
      <c r="O91" s="64">
        <v>0</v>
      </c>
      <c r="P91" s="64">
        <v>0</v>
      </c>
      <c r="Q91" s="64">
        <f t="shared" ref="Q91:Q154" si="13">F91-H91</f>
        <v>0</v>
      </c>
      <c r="R91" s="64">
        <f t="shared" si="11"/>
        <v>0</v>
      </c>
      <c r="S91" s="19">
        <v>0</v>
      </c>
      <c r="T91" s="70" t="s">
        <v>505</v>
      </c>
    </row>
    <row r="92" spans="1:20" ht="114" x14ac:dyDescent="0.25">
      <c r="A92" s="37" t="s">
        <v>645</v>
      </c>
      <c r="B92" s="38" t="s">
        <v>643</v>
      </c>
      <c r="C92" s="39" t="s">
        <v>49</v>
      </c>
      <c r="D92" s="64">
        <f t="shared" si="12"/>
        <v>0</v>
      </c>
      <c r="E92" s="64">
        <v>0</v>
      </c>
      <c r="F92" s="64">
        <f t="shared" si="9"/>
        <v>0</v>
      </c>
      <c r="G92" s="64">
        <v>0</v>
      </c>
      <c r="H92" s="64">
        <f t="shared" si="10"/>
        <v>0</v>
      </c>
      <c r="I92" s="64">
        <v>0</v>
      </c>
      <c r="J92" s="64">
        <v>0</v>
      </c>
      <c r="K92" s="64">
        <v>0</v>
      </c>
      <c r="L92" s="64">
        <v>0</v>
      </c>
      <c r="M92" s="64">
        <v>0</v>
      </c>
      <c r="N92" s="64">
        <v>0</v>
      </c>
      <c r="O92" s="64">
        <v>0</v>
      </c>
      <c r="P92" s="64">
        <v>0</v>
      </c>
      <c r="Q92" s="64">
        <f t="shared" si="13"/>
        <v>0</v>
      </c>
      <c r="R92" s="64">
        <f t="shared" si="11"/>
        <v>0</v>
      </c>
      <c r="S92" s="19">
        <v>0</v>
      </c>
      <c r="T92" s="70" t="s">
        <v>505</v>
      </c>
    </row>
    <row r="93" spans="1:20" ht="114" x14ac:dyDescent="0.25">
      <c r="A93" s="37" t="s">
        <v>645</v>
      </c>
      <c r="B93" s="38" t="s">
        <v>646</v>
      </c>
      <c r="C93" s="39" t="s">
        <v>49</v>
      </c>
      <c r="D93" s="64">
        <f t="shared" si="12"/>
        <v>0</v>
      </c>
      <c r="E93" s="64">
        <v>0</v>
      </c>
      <c r="F93" s="64">
        <f t="shared" si="9"/>
        <v>0</v>
      </c>
      <c r="G93" s="64">
        <v>0</v>
      </c>
      <c r="H93" s="64">
        <f t="shared" si="10"/>
        <v>0</v>
      </c>
      <c r="I93" s="64">
        <v>0</v>
      </c>
      <c r="J93" s="64">
        <v>0</v>
      </c>
      <c r="K93" s="64">
        <v>0</v>
      </c>
      <c r="L93" s="64">
        <v>0</v>
      </c>
      <c r="M93" s="64">
        <v>0</v>
      </c>
      <c r="N93" s="64">
        <v>0</v>
      </c>
      <c r="O93" s="64">
        <v>0</v>
      </c>
      <c r="P93" s="64">
        <v>0</v>
      </c>
      <c r="Q93" s="64">
        <f t="shared" si="13"/>
        <v>0</v>
      </c>
      <c r="R93" s="64">
        <f t="shared" si="11"/>
        <v>0</v>
      </c>
      <c r="S93" s="19">
        <v>0</v>
      </c>
      <c r="T93" s="70" t="s">
        <v>505</v>
      </c>
    </row>
    <row r="94" spans="1:20" ht="99.75" x14ac:dyDescent="0.25">
      <c r="A94" s="37" t="s">
        <v>76</v>
      </c>
      <c r="B94" s="38" t="s">
        <v>77</v>
      </c>
      <c r="C94" s="39" t="s">
        <v>49</v>
      </c>
      <c r="D94" s="64">
        <f t="shared" si="12"/>
        <v>0.12404986000000001</v>
      </c>
      <c r="E94" s="64">
        <f>E95+E98</f>
        <v>0.16818354740000002</v>
      </c>
      <c r="F94" s="64">
        <f t="shared" si="9"/>
        <v>-4.413368740000001E-2</v>
      </c>
      <c r="G94" s="64">
        <v>0.12404986000000001</v>
      </c>
      <c r="H94" s="64">
        <f t="shared" si="10"/>
        <v>2.7339647621999985</v>
      </c>
      <c r="I94" s="64">
        <v>0.12404986000000001</v>
      </c>
      <c r="J94" s="64">
        <f>J95+J98</f>
        <v>0.51017320060000004</v>
      </c>
      <c r="K94" s="64">
        <v>0</v>
      </c>
      <c r="L94" s="64">
        <f>L95+L98</f>
        <v>0.61302588280000003</v>
      </c>
      <c r="M94" s="64">
        <v>0</v>
      </c>
      <c r="N94" s="64">
        <f>N95+N98</f>
        <v>0.64964593199999998</v>
      </c>
      <c r="O94" s="64">
        <v>0</v>
      </c>
      <c r="P94" s="64">
        <v>0.96111974679999845</v>
      </c>
      <c r="Q94" s="64">
        <f t="shared" si="13"/>
        <v>-2.7780984495999985</v>
      </c>
      <c r="R94" s="64">
        <f t="shared" si="11"/>
        <v>2.6099149021999986</v>
      </c>
      <c r="S94" s="19">
        <f t="shared" ref="S94:S99" si="14">(J94+L94+N94+P94)/(I94+K94+M94+O94)*100-100</f>
        <v>2103.9241013250626</v>
      </c>
      <c r="T94" s="70" t="s">
        <v>505</v>
      </c>
    </row>
    <row r="95" spans="1:20" ht="85.5" x14ac:dyDescent="0.25">
      <c r="A95" s="37" t="s">
        <v>78</v>
      </c>
      <c r="B95" s="38" t="s">
        <v>79</v>
      </c>
      <c r="C95" s="39" t="s">
        <v>49</v>
      </c>
      <c r="D95" s="64">
        <f t="shared" si="12"/>
        <v>0</v>
      </c>
      <c r="E95" s="64">
        <f>E96</f>
        <v>6.8183550600000004E-2</v>
      </c>
      <c r="F95" s="64">
        <f t="shared" si="9"/>
        <v>-6.8183550600000004E-2</v>
      </c>
      <c r="G95" s="64">
        <v>0</v>
      </c>
      <c r="H95" s="64">
        <f t="shared" si="10"/>
        <v>0</v>
      </c>
      <c r="I95" s="64">
        <v>0</v>
      </c>
      <c r="J95" s="64">
        <f>J96+J97</f>
        <v>0</v>
      </c>
      <c r="K95" s="64">
        <v>0</v>
      </c>
      <c r="L95" s="64">
        <f>L96+L97</f>
        <v>0</v>
      </c>
      <c r="M95" s="64">
        <v>0</v>
      </c>
      <c r="N95" s="64">
        <f>N96+N97</f>
        <v>0</v>
      </c>
      <c r="O95" s="64">
        <v>0</v>
      </c>
      <c r="P95" s="64">
        <v>0</v>
      </c>
      <c r="Q95" s="64">
        <f t="shared" si="13"/>
        <v>-6.8183550600000004E-2</v>
      </c>
      <c r="R95" s="64">
        <f t="shared" si="11"/>
        <v>0</v>
      </c>
      <c r="S95" s="19">
        <v>0</v>
      </c>
      <c r="T95" s="70" t="s">
        <v>505</v>
      </c>
    </row>
    <row r="96" spans="1:20" ht="60" x14ac:dyDescent="0.25">
      <c r="A96" s="25" t="s">
        <v>78</v>
      </c>
      <c r="B96" s="31" t="s">
        <v>647</v>
      </c>
      <c r="C96" s="41" t="s">
        <v>500</v>
      </c>
      <c r="D96" s="65">
        <f t="shared" si="12"/>
        <v>0</v>
      </c>
      <c r="E96" s="65">
        <v>6.8183550600000004E-2</v>
      </c>
      <c r="F96" s="65">
        <f t="shared" si="9"/>
        <v>-6.8183550600000004E-2</v>
      </c>
      <c r="G96" s="65">
        <v>0</v>
      </c>
      <c r="H96" s="65">
        <f t="shared" si="10"/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  <c r="O96" s="65">
        <v>0</v>
      </c>
      <c r="P96" s="65">
        <v>0</v>
      </c>
      <c r="Q96" s="65">
        <f t="shared" si="13"/>
        <v>-6.8183550600000004E-2</v>
      </c>
      <c r="R96" s="65">
        <f t="shared" si="11"/>
        <v>0</v>
      </c>
      <c r="S96" s="66">
        <v>0</v>
      </c>
      <c r="T96" s="69" t="s">
        <v>505</v>
      </c>
    </row>
    <row r="97" spans="1:20" ht="45" x14ac:dyDescent="0.25">
      <c r="A97" s="25" t="s">
        <v>78</v>
      </c>
      <c r="B97" s="31" t="s">
        <v>648</v>
      </c>
      <c r="C97" s="41" t="s">
        <v>501</v>
      </c>
      <c r="D97" s="65">
        <f t="shared" si="12"/>
        <v>0</v>
      </c>
      <c r="E97" s="65">
        <v>0</v>
      </c>
      <c r="F97" s="65">
        <f t="shared" si="9"/>
        <v>0</v>
      </c>
      <c r="G97" s="65">
        <v>0</v>
      </c>
      <c r="H97" s="65">
        <f t="shared" si="10"/>
        <v>0</v>
      </c>
      <c r="I97" s="65">
        <v>0</v>
      </c>
      <c r="J97" s="65">
        <v>0</v>
      </c>
      <c r="K97" s="65">
        <v>0</v>
      </c>
      <c r="L97" s="65">
        <v>0</v>
      </c>
      <c r="M97" s="65">
        <v>0</v>
      </c>
      <c r="N97" s="65">
        <v>0</v>
      </c>
      <c r="O97" s="65">
        <v>0</v>
      </c>
      <c r="P97" s="65">
        <v>0</v>
      </c>
      <c r="Q97" s="65">
        <f t="shared" si="13"/>
        <v>0</v>
      </c>
      <c r="R97" s="65">
        <f t="shared" si="11"/>
        <v>0</v>
      </c>
      <c r="S97" s="66">
        <v>0</v>
      </c>
      <c r="T97" s="69" t="s">
        <v>505</v>
      </c>
    </row>
    <row r="98" spans="1:20" ht="99.75" x14ac:dyDescent="0.25">
      <c r="A98" s="37" t="s">
        <v>80</v>
      </c>
      <c r="B98" s="38" t="s">
        <v>81</v>
      </c>
      <c r="C98" s="39" t="s">
        <v>49</v>
      </c>
      <c r="D98" s="64">
        <f t="shared" si="12"/>
        <v>0.12404986000000001</v>
      </c>
      <c r="E98" s="64">
        <f>SUM(E99:E160)</f>
        <v>9.9999996800000004E-2</v>
      </c>
      <c r="F98" s="64">
        <f t="shared" si="9"/>
        <v>2.4049863200000007E-2</v>
      </c>
      <c r="G98" s="64">
        <v>0.12404986000000001</v>
      </c>
      <c r="H98" s="64">
        <f t="shared" si="10"/>
        <v>2.7339647621999985</v>
      </c>
      <c r="I98" s="64">
        <v>0.12404986000000001</v>
      </c>
      <c r="J98" s="64">
        <f>SUM(J99:J160)</f>
        <v>0.51017320060000004</v>
      </c>
      <c r="K98" s="64">
        <v>0</v>
      </c>
      <c r="L98" s="64">
        <f>SUM(L99:L160)</f>
        <v>0.61302588280000003</v>
      </c>
      <c r="M98" s="64">
        <v>0</v>
      </c>
      <c r="N98" s="64">
        <f>SUM(N99:N160)</f>
        <v>0.64964593199999998</v>
      </c>
      <c r="O98" s="64">
        <v>0</v>
      </c>
      <c r="P98" s="64">
        <v>0.96111974679999845</v>
      </c>
      <c r="Q98" s="64">
        <f t="shared" si="13"/>
        <v>-2.7099148989999984</v>
      </c>
      <c r="R98" s="64">
        <f t="shared" si="11"/>
        <v>2.6099149021999986</v>
      </c>
      <c r="S98" s="19">
        <f t="shared" si="14"/>
        <v>2103.9241013250626</v>
      </c>
      <c r="T98" s="70" t="s">
        <v>505</v>
      </c>
    </row>
    <row r="99" spans="1:20" ht="45" x14ac:dyDescent="0.25">
      <c r="A99" s="26" t="s">
        <v>80</v>
      </c>
      <c r="B99" s="32" t="s">
        <v>115</v>
      </c>
      <c r="C99" s="27" t="s">
        <v>116</v>
      </c>
      <c r="D99" s="65">
        <f t="shared" si="12"/>
        <v>6.2121099999999999E-2</v>
      </c>
      <c r="E99" s="65">
        <v>4.9999998400000002E-2</v>
      </c>
      <c r="F99" s="65">
        <f t="shared" si="9"/>
        <v>1.2121101599999996E-2</v>
      </c>
      <c r="G99" s="65">
        <v>6.2121099999999999E-2</v>
      </c>
      <c r="H99" s="65">
        <f t="shared" si="10"/>
        <v>1.2122611999999998E-2</v>
      </c>
      <c r="I99" s="65">
        <v>6.2121099999999999E-2</v>
      </c>
      <c r="J99" s="65">
        <v>1.2122611999999998E-2</v>
      </c>
      <c r="K99" s="65">
        <v>0</v>
      </c>
      <c r="L99" s="65">
        <v>0</v>
      </c>
      <c r="M99" s="65">
        <v>0</v>
      </c>
      <c r="N99" s="65">
        <v>0</v>
      </c>
      <c r="O99" s="65">
        <v>0</v>
      </c>
      <c r="P99" s="65">
        <v>0</v>
      </c>
      <c r="Q99" s="65">
        <f t="shared" si="13"/>
        <v>-1.5104000000015771E-6</v>
      </c>
      <c r="R99" s="65">
        <f t="shared" si="11"/>
        <v>-4.9998488000000001E-2</v>
      </c>
      <c r="S99" s="66">
        <f t="shared" si="14"/>
        <v>-80.4855161933707</v>
      </c>
      <c r="T99" s="69" t="s">
        <v>891</v>
      </c>
    </row>
    <row r="100" spans="1:20" ht="30" x14ac:dyDescent="0.25">
      <c r="A100" s="26" t="s">
        <v>80</v>
      </c>
      <c r="B100" s="32" t="s">
        <v>415</v>
      </c>
      <c r="C100" s="27" t="s">
        <v>427</v>
      </c>
      <c r="D100" s="65">
        <f t="shared" si="12"/>
        <v>0</v>
      </c>
      <c r="E100" s="65">
        <v>0</v>
      </c>
      <c r="F100" s="65">
        <f t="shared" si="9"/>
        <v>0</v>
      </c>
      <c r="G100" s="65">
        <v>0</v>
      </c>
      <c r="H100" s="65">
        <f t="shared" si="10"/>
        <v>7.4989825999999989E-3</v>
      </c>
      <c r="I100" s="65">
        <v>0</v>
      </c>
      <c r="J100" s="65">
        <v>7.4989825999999989E-3</v>
      </c>
      <c r="K100" s="65">
        <v>0</v>
      </c>
      <c r="L100" s="65">
        <v>0</v>
      </c>
      <c r="M100" s="65">
        <v>0</v>
      </c>
      <c r="N100" s="65">
        <v>0</v>
      </c>
      <c r="O100" s="65">
        <v>0</v>
      </c>
      <c r="P100" s="65">
        <v>0</v>
      </c>
      <c r="Q100" s="65">
        <f t="shared" si="13"/>
        <v>-7.4989825999999989E-3</v>
      </c>
      <c r="R100" s="65">
        <f t="shared" si="11"/>
        <v>7.4989825999999989E-3</v>
      </c>
      <c r="S100" s="66">
        <v>100</v>
      </c>
      <c r="T100" s="69" t="s">
        <v>891</v>
      </c>
    </row>
    <row r="101" spans="1:20" ht="30" x14ac:dyDescent="0.25">
      <c r="A101" s="26" t="s">
        <v>80</v>
      </c>
      <c r="B101" s="32" t="s">
        <v>414</v>
      </c>
      <c r="C101" s="27" t="s">
        <v>428</v>
      </c>
      <c r="D101" s="65">
        <f t="shared" si="12"/>
        <v>0</v>
      </c>
      <c r="E101" s="65">
        <v>0</v>
      </c>
      <c r="F101" s="65">
        <f t="shared" si="9"/>
        <v>0</v>
      </c>
      <c r="G101" s="65">
        <v>0</v>
      </c>
      <c r="H101" s="65">
        <f t="shared" si="10"/>
        <v>0.39315752120000003</v>
      </c>
      <c r="I101" s="65">
        <v>0</v>
      </c>
      <c r="J101" s="65">
        <v>0.39315752120000003</v>
      </c>
      <c r="K101" s="65">
        <v>0</v>
      </c>
      <c r="L101" s="65">
        <v>0</v>
      </c>
      <c r="M101" s="65">
        <v>0</v>
      </c>
      <c r="N101" s="65">
        <v>0</v>
      </c>
      <c r="O101" s="65">
        <v>0</v>
      </c>
      <c r="P101" s="65">
        <v>0</v>
      </c>
      <c r="Q101" s="65">
        <f t="shared" si="13"/>
        <v>-0.39315752120000003</v>
      </c>
      <c r="R101" s="65">
        <f t="shared" si="11"/>
        <v>0.39315752120000003</v>
      </c>
      <c r="S101" s="66">
        <v>100</v>
      </c>
      <c r="T101" s="69" t="s">
        <v>891</v>
      </c>
    </row>
    <row r="102" spans="1:20" ht="30" x14ac:dyDescent="0.25">
      <c r="A102" s="26" t="s">
        <v>80</v>
      </c>
      <c r="B102" s="32" t="s">
        <v>416</v>
      </c>
      <c r="C102" s="27" t="s">
        <v>429</v>
      </c>
      <c r="D102" s="65">
        <f t="shared" si="12"/>
        <v>0</v>
      </c>
      <c r="E102" s="65">
        <v>0</v>
      </c>
      <c r="F102" s="65">
        <f t="shared" si="9"/>
        <v>0</v>
      </c>
      <c r="G102" s="65">
        <v>0</v>
      </c>
      <c r="H102" s="65">
        <f t="shared" si="10"/>
        <v>4.0555337400000002E-2</v>
      </c>
      <c r="I102" s="65">
        <v>0</v>
      </c>
      <c r="J102" s="65">
        <v>4.0555337400000002E-2</v>
      </c>
      <c r="K102" s="65">
        <v>0</v>
      </c>
      <c r="L102" s="65">
        <v>0</v>
      </c>
      <c r="M102" s="65">
        <v>0</v>
      </c>
      <c r="N102" s="65">
        <v>0</v>
      </c>
      <c r="O102" s="65">
        <v>0</v>
      </c>
      <c r="P102" s="65">
        <v>0</v>
      </c>
      <c r="Q102" s="65">
        <f t="shared" si="13"/>
        <v>-4.0555337400000002E-2</v>
      </c>
      <c r="R102" s="65">
        <f t="shared" si="11"/>
        <v>4.0555337400000002E-2</v>
      </c>
      <c r="S102" s="66">
        <v>100</v>
      </c>
      <c r="T102" s="69" t="s">
        <v>891</v>
      </c>
    </row>
    <row r="103" spans="1:20" ht="30" x14ac:dyDescent="0.25">
      <c r="A103" s="26" t="s">
        <v>80</v>
      </c>
      <c r="B103" s="32" t="s">
        <v>417</v>
      </c>
      <c r="C103" s="27" t="s">
        <v>430</v>
      </c>
      <c r="D103" s="65">
        <f t="shared" si="12"/>
        <v>0</v>
      </c>
      <c r="E103" s="65">
        <v>0</v>
      </c>
      <c r="F103" s="65">
        <f t="shared" si="9"/>
        <v>0</v>
      </c>
      <c r="G103" s="65">
        <v>0</v>
      </c>
      <c r="H103" s="65">
        <f t="shared" si="10"/>
        <v>2.7386549200000002E-2</v>
      </c>
      <c r="I103" s="65">
        <v>0</v>
      </c>
      <c r="J103" s="65">
        <v>0</v>
      </c>
      <c r="K103" s="65">
        <v>0</v>
      </c>
      <c r="L103" s="65">
        <v>2.7386549200000002E-2</v>
      </c>
      <c r="M103" s="65">
        <v>0</v>
      </c>
      <c r="N103" s="65">
        <v>0</v>
      </c>
      <c r="O103" s="65">
        <v>0</v>
      </c>
      <c r="P103" s="65">
        <v>0</v>
      </c>
      <c r="Q103" s="65">
        <f t="shared" si="13"/>
        <v>-2.7386549200000002E-2</v>
      </c>
      <c r="R103" s="65">
        <f t="shared" si="11"/>
        <v>2.7386549200000002E-2</v>
      </c>
      <c r="S103" s="66">
        <v>100</v>
      </c>
      <c r="T103" s="69" t="s">
        <v>891</v>
      </c>
    </row>
    <row r="104" spans="1:20" ht="30" x14ac:dyDescent="0.25">
      <c r="A104" s="26" t="s">
        <v>80</v>
      </c>
      <c r="B104" s="32" t="s">
        <v>418</v>
      </c>
      <c r="C104" s="27" t="s">
        <v>431</v>
      </c>
      <c r="D104" s="65">
        <f t="shared" si="12"/>
        <v>0</v>
      </c>
      <c r="E104" s="65">
        <v>0</v>
      </c>
      <c r="F104" s="65">
        <f t="shared" si="9"/>
        <v>0</v>
      </c>
      <c r="G104" s="65">
        <v>0</v>
      </c>
      <c r="H104" s="65">
        <f t="shared" si="10"/>
        <v>3.5158689999999999E-2</v>
      </c>
      <c r="I104" s="65">
        <v>0</v>
      </c>
      <c r="J104" s="65">
        <v>0</v>
      </c>
      <c r="K104" s="65">
        <v>0</v>
      </c>
      <c r="L104" s="65">
        <v>3.5158689999999999E-2</v>
      </c>
      <c r="M104" s="65">
        <v>0</v>
      </c>
      <c r="N104" s="65">
        <v>0</v>
      </c>
      <c r="O104" s="65">
        <v>0</v>
      </c>
      <c r="P104" s="65">
        <v>0</v>
      </c>
      <c r="Q104" s="65">
        <f t="shared" si="13"/>
        <v>-3.5158689999999999E-2</v>
      </c>
      <c r="R104" s="65">
        <f t="shared" si="11"/>
        <v>3.5158689999999999E-2</v>
      </c>
      <c r="S104" s="66">
        <v>100</v>
      </c>
      <c r="T104" s="69" t="s">
        <v>891</v>
      </c>
    </row>
    <row r="105" spans="1:20" ht="30" x14ac:dyDescent="0.25">
      <c r="A105" s="26" t="s">
        <v>80</v>
      </c>
      <c r="B105" s="32" t="s">
        <v>419</v>
      </c>
      <c r="C105" s="27" t="s">
        <v>432</v>
      </c>
      <c r="D105" s="65">
        <f t="shared" si="12"/>
        <v>0</v>
      </c>
      <c r="E105" s="65">
        <v>0</v>
      </c>
      <c r="F105" s="65">
        <f t="shared" si="9"/>
        <v>0</v>
      </c>
      <c r="G105" s="65">
        <v>0</v>
      </c>
      <c r="H105" s="65">
        <f t="shared" si="10"/>
        <v>4.8943320199999994E-2</v>
      </c>
      <c r="I105" s="65">
        <v>0</v>
      </c>
      <c r="J105" s="65">
        <v>0</v>
      </c>
      <c r="K105" s="65">
        <v>0</v>
      </c>
      <c r="L105" s="65">
        <v>0</v>
      </c>
      <c r="M105" s="65">
        <v>0</v>
      </c>
      <c r="N105" s="65">
        <v>4.8943320199999994E-2</v>
      </c>
      <c r="O105" s="65">
        <v>0</v>
      </c>
      <c r="P105" s="65">
        <v>0</v>
      </c>
      <c r="Q105" s="65">
        <f t="shared" si="13"/>
        <v>-4.8943320199999994E-2</v>
      </c>
      <c r="R105" s="65">
        <f t="shared" si="11"/>
        <v>4.8943320199999994E-2</v>
      </c>
      <c r="S105" s="66">
        <v>100</v>
      </c>
      <c r="T105" s="69" t="s">
        <v>891</v>
      </c>
    </row>
    <row r="106" spans="1:20" ht="30" x14ac:dyDescent="0.25">
      <c r="A106" s="26" t="s">
        <v>80</v>
      </c>
      <c r="B106" s="32" t="s">
        <v>420</v>
      </c>
      <c r="C106" s="27" t="s">
        <v>433</v>
      </c>
      <c r="D106" s="65">
        <f t="shared" si="12"/>
        <v>0</v>
      </c>
      <c r="E106" s="65">
        <v>0</v>
      </c>
      <c r="F106" s="65">
        <f t="shared" si="9"/>
        <v>0</v>
      </c>
      <c r="G106" s="65">
        <v>0</v>
      </c>
      <c r="H106" s="65">
        <f t="shared" si="10"/>
        <v>3.9336291200000005E-2</v>
      </c>
      <c r="I106" s="65">
        <v>0</v>
      </c>
      <c r="J106" s="65">
        <v>0</v>
      </c>
      <c r="K106" s="65">
        <v>0</v>
      </c>
      <c r="L106" s="65">
        <v>0</v>
      </c>
      <c r="M106" s="65">
        <v>0</v>
      </c>
      <c r="N106" s="65">
        <v>3.9336291200000005E-2</v>
      </c>
      <c r="O106" s="65">
        <v>0</v>
      </c>
      <c r="P106" s="65">
        <v>0</v>
      </c>
      <c r="Q106" s="65">
        <f t="shared" si="13"/>
        <v>-3.9336291200000005E-2</v>
      </c>
      <c r="R106" s="65">
        <f t="shared" si="11"/>
        <v>3.9336291200000005E-2</v>
      </c>
      <c r="S106" s="66">
        <v>100</v>
      </c>
      <c r="T106" s="69" t="s">
        <v>891</v>
      </c>
    </row>
    <row r="107" spans="1:20" ht="30" x14ac:dyDescent="0.25">
      <c r="A107" s="26" t="s">
        <v>80</v>
      </c>
      <c r="B107" s="32" t="s">
        <v>421</v>
      </c>
      <c r="C107" s="27" t="s">
        <v>434</v>
      </c>
      <c r="D107" s="65">
        <f t="shared" si="12"/>
        <v>0</v>
      </c>
      <c r="E107" s="65">
        <v>0</v>
      </c>
      <c r="F107" s="65">
        <f t="shared" si="9"/>
        <v>0</v>
      </c>
      <c r="G107" s="65">
        <v>0</v>
      </c>
      <c r="H107" s="65">
        <f t="shared" si="10"/>
        <v>8.3431593200000001E-2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N107" s="65">
        <v>4.5668985399999987E-2</v>
      </c>
      <c r="O107" s="65">
        <v>0</v>
      </c>
      <c r="P107" s="65">
        <v>3.7762607800000014E-2</v>
      </c>
      <c r="Q107" s="65">
        <f t="shared" si="13"/>
        <v>-8.3431593200000001E-2</v>
      </c>
      <c r="R107" s="65">
        <f t="shared" si="11"/>
        <v>8.3431593200000001E-2</v>
      </c>
      <c r="S107" s="66">
        <v>100</v>
      </c>
      <c r="T107" s="69" t="s">
        <v>891</v>
      </c>
    </row>
    <row r="108" spans="1:20" ht="30" x14ac:dyDescent="0.25">
      <c r="A108" s="26" t="s">
        <v>80</v>
      </c>
      <c r="B108" s="32" t="s">
        <v>422</v>
      </c>
      <c r="C108" s="27" t="s">
        <v>435</v>
      </c>
      <c r="D108" s="65">
        <f t="shared" si="12"/>
        <v>0</v>
      </c>
      <c r="E108" s="65">
        <v>0</v>
      </c>
      <c r="F108" s="65">
        <f t="shared" si="9"/>
        <v>0</v>
      </c>
      <c r="G108" s="65">
        <v>0</v>
      </c>
      <c r="H108" s="65">
        <f t="shared" si="10"/>
        <v>2.1383074999999998E-2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  <c r="N108" s="65">
        <v>2.1383074999999998E-2</v>
      </c>
      <c r="O108" s="65">
        <v>0</v>
      </c>
      <c r="P108" s="65">
        <v>0</v>
      </c>
      <c r="Q108" s="65">
        <f t="shared" si="13"/>
        <v>-2.1383074999999998E-2</v>
      </c>
      <c r="R108" s="65">
        <f t="shared" si="11"/>
        <v>2.1383074999999998E-2</v>
      </c>
      <c r="S108" s="66">
        <v>100</v>
      </c>
      <c r="T108" s="69" t="s">
        <v>891</v>
      </c>
    </row>
    <row r="109" spans="1:20" ht="30" x14ac:dyDescent="0.25">
      <c r="A109" s="26" t="s">
        <v>80</v>
      </c>
      <c r="B109" s="32" t="s">
        <v>423</v>
      </c>
      <c r="C109" s="27" t="s">
        <v>436</v>
      </c>
      <c r="D109" s="65">
        <f t="shared" si="12"/>
        <v>0</v>
      </c>
      <c r="E109" s="65">
        <v>0</v>
      </c>
      <c r="F109" s="65">
        <f t="shared" si="9"/>
        <v>0</v>
      </c>
      <c r="G109" s="65">
        <v>0</v>
      </c>
      <c r="H109" s="65">
        <f t="shared" si="10"/>
        <v>3.6493777399999996E-2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3.6493777399999996E-2</v>
      </c>
      <c r="O109" s="65">
        <v>0</v>
      </c>
      <c r="P109" s="65">
        <v>0</v>
      </c>
      <c r="Q109" s="65">
        <f t="shared" si="13"/>
        <v>-3.6493777399999996E-2</v>
      </c>
      <c r="R109" s="65">
        <f t="shared" si="11"/>
        <v>3.6493777399999996E-2</v>
      </c>
      <c r="S109" s="66">
        <v>100</v>
      </c>
      <c r="T109" s="69" t="s">
        <v>891</v>
      </c>
    </row>
    <row r="110" spans="1:20" ht="30" x14ac:dyDescent="0.25">
      <c r="A110" s="26" t="s">
        <v>80</v>
      </c>
      <c r="B110" s="32" t="s">
        <v>424</v>
      </c>
      <c r="C110" s="27" t="s">
        <v>437</v>
      </c>
      <c r="D110" s="65">
        <f t="shared" si="12"/>
        <v>0</v>
      </c>
      <c r="E110" s="65">
        <v>0</v>
      </c>
      <c r="F110" s="65">
        <f t="shared" si="9"/>
        <v>0</v>
      </c>
      <c r="G110" s="65">
        <v>0</v>
      </c>
      <c r="H110" s="65">
        <f t="shared" si="10"/>
        <v>3.3191335000000002E-2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  <c r="N110" s="65">
        <v>3.3191335000000002E-2</v>
      </c>
      <c r="O110" s="65">
        <v>0</v>
      </c>
      <c r="P110" s="65">
        <v>0</v>
      </c>
      <c r="Q110" s="65">
        <f t="shared" si="13"/>
        <v>-3.3191335000000002E-2</v>
      </c>
      <c r="R110" s="65">
        <f t="shared" si="11"/>
        <v>3.3191335000000002E-2</v>
      </c>
      <c r="S110" s="66">
        <v>100</v>
      </c>
      <c r="T110" s="69" t="s">
        <v>891</v>
      </c>
    </row>
    <row r="111" spans="1:20" ht="30" x14ac:dyDescent="0.25">
      <c r="A111" s="26" t="s">
        <v>80</v>
      </c>
      <c r="B111" s="32" t="s">
        <v>425</v>
      </c>
      <c r="C111" s="27" t="s">
        <v>438</v>
      </c>
      <c r="D111" s="65">
        <f t="shared" si="12"/>
        <v>0</v>
      </c>
      <c r="E111" s="65">
        <v>0</v>
      </c>
      <c r="F111" s="65">
        <f t="shared" si="9"/>
        <v>0</v>
      </c>
      <c r="G111" s="65">
        <v>0</v>
      </c>
      <c r="H111" s="65">
        <f t="shared" si="10"/>
        <v>5.8503998800000005E-2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  <c r="N111" s="65">
        <v>5.8503998800000005E-2</v>
      </c>
      <c r="O111" s="65">
        <v>0</v>
      </c>
      <c r="P111" s="65">
        <v>0</v>
      </c>
      <c r="Q111" s="65">
        <f t="shared" si="13"/>
        <v>-5.8503998800000005E-2</v>
      </c>
      <c r="R111" s="65">
        <f t="shared" si="11"/>
        <v>5.8503998800000005E-2</v>
      </c>
      <c r="S111" s="66">
        <v>100</v>
      </c>
      <c r="T111" s="69" t="s">
        <v>891</v>
      </c>
    </row>
    <row r="112" spans="1:20" ht="30" x14ac:dyDescent="0.25">
      <c r="A112" s="26" t="s">
        <v>80</v>
      </c>
      <c r="B112" s="32" t="s">
        <v>426</v>
      </c>
      <c r="C112" s="27" t="s">
        <v>439</v>
      </c>
      <c r="D112" s="65">
        <f t="shared" si="12"/>
        <v>0</v>
      </c>
      <c r="E112" s="65">
        <v>0</v>
      </c>
      <c r="F112" s="65">
        <f t="shared" si="9"/>
        <v>0</v>
      </c>
      <c r="G112" s="65">
        <v>0</v>
      </c>
      <c r="H112" s="65">
        <f t="shared" si="10"/>
        <v>5.2985067999999996E-2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  <c r="N112" s="65">
        <v>5.2985067999999996E-2</v>
      </c>
      <c r="O112" s="65">
        <v>0</v>
      </c>
      <c r="P112" s="65">
        <v>0</v>
      </c>
      <c r="Q112" s="65">
        <f t="shared" si="13"/>
        <v>-5.2985067999999996E-2</v>
      </c>
      <c r="R112" s="65">
        <f t="shared" si="11"/>
        <v>5.2985067999999996E-2</v>
      </c>
      <c r="S112" s="66">
        <v>100</v>
      </c>
      <c r="T112" s="69" t="s">
        <v>891</v>
      </c>
    </row>
    <row r="113" spans="1:20" ht="30" x14ac:dyDescent="0.25">
      <c r="A113" s="26" t="s">
        <v>80</v>
      </c>
      <c r="B113" s="32" t="s">
        <v>649</v>
      </c>
      <c r="C113" s="27" t="s">
        <v>650</v>
      </c>
      <c r="D113" s="65">
        <f t="shared" si="12"/>
        <v>0</v>
      </c>
      <c r="E113" s="65">
        <v>0</v>
      </c>
      <c r="F113" s="65">
        <f t="shared" si="9"/>
        <v>0</v>
      </c>
      <c r="G113" s="65">
        <v>0</v>
      </c>
      <c r="H113" s="65">
        <f t="shared" si="10"/>
        <v>1.8026482400000026E-2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  <c r="N113" s="65">
        <v>0</v>
      </c>
      <c r="O113" s="65">
        <v>0</v>
      </c>
      <c r="P113" s="65">
        <v>1.8026482400000026E-2</v>
      </c>
      <c r="Q113" s="65">
        <f t="shared" si="13"/>
        <v>-1.8026482400000026E-2</v>
      </c>
      <c r="R113" s="65">
        <f t="shared" si="11"/>
        <v>1.8026482400000026E-2</v>
      </c>
      <c r="S113" s="66">
        <v>100</v>
      </c>
      <c r="T113" s="69" t="s">
        <v>891</v>
      </c>
    </row>
    <row r="114" spans="1:20" ht="30" x14ac:dyDescent="0.25">
      <c r="A114" s="26" t="s">
        <v>80</v>
      </c>
      <c r="B114" s="32" t="s">
        <v>651</v>
      </c>
      <c r="C114" s="27" t="s">
        <v>652</v>
      </c>
      <c r="D114" s="65">
        <f t="shared" si="12"/>
        <v>0</v>
      </c>
      <c r="E114" s="65">
        <v>0</v>
      </c>
      <c r="F114" s="65">
        <f t="shared" si="9"/>
        <v>0</v>
      </c>
      <c r="G114" s="65">
        <v>0</v>
      </c>
      <c r="H114" s="65">
        <f t="shared" si="10"/>
        <v>0.11181795639999999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  <c r="N114" s="65">
        <v>0</v>
      </c>
      <c r="O114" s="65">
        <v>0</v>
      </c>
      <c r="P114" s="65">
        <v>0.11181795639999999</v>
      </c>
      <c r="Q114" s="65">
        <f t="shared" si="13"/>
        <v>-0.11181795639999999</v>
      </c>
      <c r="R114" s="65">
        <f t="shared" si="11"/>
        <v>0.11181795639999999</v>
      </c>
      <c r="S114" s="66">
        <v>100</v>
      </c>
      <c r="T114" s="69" t="s">
        <v>891</v>
      </c>
    </row>
    <row r="115" spans="1:20" ht="30" x14ac:dyDescent="0.25">
      <c r="A115" s="26" t="s">
        <v>80</v>
      </c>
      <c r="B115" s="32" t="s">
        <v>653</v>
      </c>
      <c r="C115" s="27" t="s">
        <v>654</v>
      </c>
      <c r="D115" s="65">
        <f t="shared" si="12"/>
        <v>0</v>
      </c>
      <c r="E115" s="65">
        <v>0</v>
      </c>
      <c r="F115" s="65">
        <f t="shared" si="9"/>
        <v>0</v>
      </c>
      <c r="G115" s="65">
        <v>0</v>
      </c>
      <c r="H115" s="65">
        <f t="shared" si="10"/>
        <v>-0.74176651419999995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  <c r="N115" s="65">
        <v>0</v>
      </c>
      <c r="O115" s="65">
        <v>0</v>
      </c>
      <c r="P115" s="65">
        <v>-0.74176651419999995</v>
      </c>
      <c r="Q115" s="65">
        <f t="shared" si="13"/>
        <v>0.74176651419999995</v>
      </c>
      <c r="R115" s="65">
        <f t="shared" si="11"/>
        <v>-0.74176651419999995</v>
      </c>
      <c r="S115" s="66">
        <v>100</v>
      </c>
      <c r="T115" s="69" t="s">
        <v>891</v>
      </c>
    </row>
    <row r="116" spans="1:20" ht="30" x14ac:dyDescent="0.25">
      <c r="A116" s="26" t="s">
        <v>80</v>
      </c>
      <c r="B116" s="32" t="s">
        <v>655</v>
      </c>
      <c r="C116" s="27" t="s">
        <v>656</v>
      </c>
      <c r="D116" s="65">
        <f t="shared" si="12"/>
        <v>0</v>
      </c>
      <c r="E116" s="65">
        <v>0</v>
      </c>
      <c r="F116" s="65">
        <f t="shared" si="9"/>
        <v>0</v>
      </c>
      <c r="G116" s="65">
        <v>0</v>
      </c>
      <c r="H116" s="65">
        <f t="shared" si="10"/>
        <v>6.8936461399999996E-2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  <c r="N116" s="65">
        <v>0</v>
      </c>
      <c r="O116" s="65">
        <v>0</v>
      </c>
      <c r="P116" s="65">
        <v>6.8936461399999996E-2</v>
      </c>
      <c r="Q116" s="65">
        <f t="shared" si="13"/>
        <v>-6.8936461399999996E-2</v>
      </c>
      <c r="R116" s="65">
        <f t="shared" si="11"/>
        <v>6.8936461399999996E-2</v>
      </c>
      <c r="S116" s="66">
        <v>100</v>
      </c>
      <c r="T116" s="69" t="s">
        <v>891</v>
      </c>
    </row>
    <row r="117" spans="1:20" ht="30" x14ac:dyDescent="0.25">
      <c r="A117" s="26" t="s">
        <v>80</v>
      </c>
      <c r="B117" s="32" t="s">
        <v>657</v>
      </c>
      <c r="C117" s="27" t="s">
        <v>658</v>
      </c>
      <c r="D117" s="65">
        <f t="shared" si="12"/>
        <v>0</v>
      </c>
      <c r="E117" s="65">
        <v>0</v>
      </c>
      <c r="F117" s="65">
        <f t="shared" si="9"/>
        <v>0</v>
      </c>
      <c r="G117" s="65">
        <v>0</v>
      </c>
      <c r="H117" s="65">
        <f t="shared" si="10"/>
        <v>4.4482294799999995E-2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  <c r="N117" s="65">
        <v>0</v>
      </c>
      <c r="O117" s="65">
        <v>0</v>
      </c>
      <c r="P117" s="65">
        <v>4.4482294799999995E-2</v>
      </c>
      <c r="Q117" s="65">
        <f t="shared" si="13"/>
        <v>-4.4482294799999995E-2</v>
      </c>
      <c r="R117" s="65">
        <f t="shared" si="11"/>
        <v>4.4482294799999995E-2</v>
      </c>
      <c r="S117" s="66">
        <v>100</v>
      </c>
      <c r="T117" s="69" t="s">
        <v>891</v>
      </c>
    </row>
    <row r="118" spans="1:20" ht="30" x14ac:dyDescent="0.25">
      <c r="A118" s="26" t="s">
        <v>80</v>
      </c>
      <c r="B118" s="32" t="s">
        <v>659</v>
      </c>
      <c r="C118" s="27" t="s">
        <v>660</v>
      </c>
      <c r="D118" s="65">
        <f t="shared" si="12"/>
        <v>0</v>
      </c>
      <c r="E118" s="65">
        <v>0</v>
      </c>
      <c r="F118" s="65">
        <f t="shared" si="9"/>
        <v>0</v>
      </c>
      <c r="G118" s="65">
        <v>0</v>
      </c>
      <c r="H118" s="65">
        <f t="shared" si="10"/>
        <v>0.89624905799999999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  <c r="N118" s="65">
        <v>0</v>
      </c>
      <c r="O118" s="65">
        <v>0</v>
      </c>
      <c r="P118" s="65">
        <v>0.89624905799999999</v>
      </c>
      <c r="Q118" s="65">
        <f t="shared" si="13"/>
        <v>-0.89624905799999999</v>
      </c>
      <c r="R118" s="65">
        <f t="shared" si="11"/>
        <v>0.89624905799999999</v>
      </c>
      <c r="S118" s="66">
        <v>100</v>
      </c>
      <c r="T118" s="69" t="s">
        <v>891</v>
      </c>
    </row>
    <row r="119" spans="1:20" ht="30" x14ac:dyDescent="0.25">
      <c r="A119" s="26" t="s">
        <v>80</v>
      </c>
      <c r="B119" s="32" t="s">
        <v>661</v>
      </c>
      <c r="C119" s="27" t="s">
        <v>662</v>
      </c>
      <c r="D119" s="65">
        <f t="shared" si="12"/>
        <v>0</v>
      </c>
      <c r="E119" s="65">
        <v>0</v>
      </c>
      <c r="F119" s="65">
        <f t="shared" si="9"/>
        <v>0</v>
      </c>
      <c r="G119" s="65">
        <v>0</v>
      </c>
      <c r="H119" s="65">
        <f t="shared" si="10"/>
        <v>3.1788314999999998E-2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  <c r="N119" s="65">
        <v>0</v>
      </c>
      <c r="O119" s="65">
        <v>0</v>
      </c>
      <c r="P119" s="65">
        <v>3.1788314999999998E-2</v>
      </c>
      <c r="Q119" s="65">
        <f t="shared" si="13"/>
        <v>-3.1788314999999998E-2</v>
      </c>
      <c r="R119" s="65">
        <f t="shared" si="11"/>
        <v>3.1788314999999998E-2</v>
      </c>
      <c r="S119" s="66">
        <v>100</v>
      </c>
      <c r="T119" s="69" t="s">
        <v>891</v>
      </c>
    </row>
    <row r="120" spans="1:20" ht="30" x14ac:dyDescent="0.25">
      <c r="A120" s="26" t="s">
        <v>80</v>
      </c>
      <c r="B120" s="32" t="s">
        <v>663</v>
      </c>
      <c r="C120" s="27" t="s">
        <v>664</v>
      </c>
      <c r="D120" s="65">
        <f t="shared" si="12"/>
        <v>0</v>
      </c>
      <c r="E120" s="65">
        <v>0</v>
      </c>
      <c r="F120" s="65">
        <f t="shared" si="9"/>
        <v>0</v>
      </c>
      <c r="G120" s="65">
        <v>0</v>
      </c>
      <c r="H120" s="65">
        <f t="shared" si="10"/>
        <v>3.2250910399999992E-2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  <c r="N120" s="65">
        <v>0</v>
      </c>
      <c r="O120" s="65">
        <v>0</v>
      </c>
      <c r="P120" s="65">
        <v>3.2250910399999992E-2</v>
      </c>
      <c r="Q120" s="65">
        <f t="shared" si="13"/>
        <v>-3.2250910399999992E-2</v>
      </c>
      <c r="R120" s="65">
        <f t="shared" si="11"/>
        <v>3.2250910399999992E-2</v>
      </c>
      <c r="S120" s="66">
        <v>100</v>
      </c>
      <c r="T120" s="69" t="s">
        <v>891</v>
      </c>
    </row>
    <row r="121" spans="1:20" ht="30" x14ac:dyDescent="0.25">
      <c r="A121" s="26" t="s">
        <v>80</v>
      </c>
      <c r="B121" s="32" t="s">
        <v>391</v>
      </c>
      <c r="C121" s="27" t="s">
        <v>323</v>
      </c>
      <c r="D121" s="65">
        <f t="shared" si="12"/>
        <v>0</v>
      </c>
      <c r="E121" s="65">
        <v>0</v>
      </c>
      <c r="F121" s="65">
        <f t="shared" si="9"/>
        <v>0</v>
      </c>
      <c r="G121" s="65">
        <v>0</v>
      </c>
      <c r="H121" s="65">
        <f t="shared" si="10"/>
        <v>3.7747492000000001E-3</v>
      </c>
      <c r="I121" s="65">
        <v>0</v>
      </c>
      <c r="J121" s="65">
        <v>3.7747492000000001E-3</v>
      </c>
      <c r="K121" s="65">
        <v>0</v>
      </c>
      <c r="L121" s="65">
        <v>0</v>
      </c>
      <c r="M121" s="65">
        <v>0</v>
      </c>
      <c r="N121" s="65">
        <v>0</v>
      </c>
      <c r="O121" s="65">
        <v>0</v>
      </c>
      <c r="P121" s="65">
        <v>0</v>
      </c>
      <c r="Q121" s="65">
        <f t="shared" si="13"/>
        <v>-3.7747492000000001E-3</v>
      </c>
      <c r="R121" s="65">
        <f t="shared" si="11"/>
        <v>3.7747492000000001E-3</v>
      </c>
      <c r="S121" s="66">
        <v>100</v>
      </c>
      <c r="T121" s="69" t="s">
        <v>891</v>
      </c>
    </row>
    <row r="122" spans="1:20" ht="30" x14ac:dyDescent="0.25">
      <c r="A122" s="26" t="s">
        <v>80</v>
      </c>
      <c r="B122" s="32" t="s">
        <v>392</v>
      </c>
      <c r="C122" s="27" t="s">
        <v>440</v>
      </c>
      <c r="D122" s="65">
        <f t="shared" si="12"/>
        <v>0</v>
      </c>
      <c r="E122" s="65">
        <v>0</v>
      </c>
      <c r="F122" s="65">
        <f t="shared" si="9"/>
        <v>0</v>
      </c>
      <c r="G122" s="65">
        <v>0</v>
      </c>
      <c r="H122" s="65">
        <f t="shared" si="10"/>
        <v>5.302860999999999E-3</v>
      </c>
      <c r="I122" s="65">
        <v>0</v>
      </c>
      <c r="J122" s="65">
        <v>5.302860999999999E-3</v>
      </c>
      <c r="K122" s="65">
        <v>0</v>
      </c>
      <c r="L122" s="65">
        <v>0</v>
      </c>
      <c r="M122" s="65">
        <v>0</v>
      </c>
      <c r="N122" s="65">
        <v>0</v>
      </c>
      <c r="O122" s="65">
        <v>0</v>
      </c>
      <c r="P122" s="65">
        <v>0</v>
      </c>
      <c r="Q122" s="65">
        <f t="shared" si="13"/>
        <v>-5.302860999999999E-3</v>
      </c>
      <c r="R122" s="65">
        <f t="shared" si="11"/>
        <v>5.302860999999999E-3</v>
      </c>
      <c r="S122" s="66">
        <v>100</v>
      </c>
      <c r="T122" s="69" t="s">
        <v>891</v>
      </c>
    </row>
    <row r="123" spans="1:20" ht="30" x14ac:dyDescent="0.25">
      <c r="A123" s="26" t="s">
        <v>80</v>
      </c>
      <c r="B123" s="32" t="s">
        <v>393</v>
      </c>
      <c r="C123" s="27" t="s">
        <v>441</v>
      </c>
      <c r="D123" s="65">
        <f t="shared" si="12"/>
        <v>0</v>
      </c>
      <c r="E123" s="65">
        <v>0</v>
      </c>
      <c r="F123" s="65">
        <f t="shared" si="9"/>
        <v>0</v>
      </c>
      <c r="G123" s="65">
        <v>0</v>
      </c>
      <c r="H123" s="65">
        <f t="shared" si="10"/>
        <v>7.4590868000000005E-3</v>
      </c>
      <c r="I123" s="65">
        <v>0</v>
      </c>
      <c r="J123" s="65">
        <v>7.4590868000000005E-3</v>
      </c>
      <c r="K123" s="65">
        <v>0</v>
      </c>
      <c r="L123" s="65">
        <v>0</v>
      </c>
      <c r="M123" s="65">
        <v>0</v>
      </c>
      <c r="N123" s="65">
        <v>0</v>
      </c>
      <c r="O123" s="65">
        <v>0</v>
      </c>
      <c r="P123" s="65">
        <v>0</v>
      </c>
      <c r="Q123" s="65">
        <f t="shared" si="13"/>
        <v>-7.4590868000000005E-3</v>
      </c>
      <c r="R123" s="65">
        <f t="shared" si="11"/>
        <v>7.4590868000000005E-3</v>
      </c>
      <c r="S123" s="66">
        <v>100</v>
      </c>
      <c r="T123" s="69" t="s">
        <v>891</v>
      </c>
    </row>
    <row r="124" spans="1:20" ht="30" x14ac:dyDescent="0.25">
      <c r="A124" s="26" t="s">
        <v>80</v>
      </c>
      <c r="B124" s="32" t="s">
        <v>394</v>
      </c>
      <c r="C124" s="27" t="s">
        <v>442</v>
      </c>
      <c r="D124" s="65">
        <f t="shared" si="12"/>
        <v>0</v>
      </c>
      <c r="E124" s="65">
        <v>0</v>
      </c>
      <c r="F124" s="65">
        <f t="shared" si="9"/>
        <v>0</v>
      </c>
      <c r="G124" s="65">
        <v>0</v>
      </c>
      <c r="H124" s="65">
        <f t="shared" si="10"/>
        <v>5.0174780000000006E-3</v>
      </c>
      <c r="I124" s="65">
        <v>0</v>
      </c>
      <c r="J124" s="65">
        <v>5.0174780000000006E-3</v>
      </c>
      <c r="K124" s="65">
        <v>0</v>
      </c>
      <c r="L124" s="65">
        <v>0</v>
      </c>
      <c r="M124" s="65">
        <v>0</v>
      </c>
      <c r="N124" s="65">
        <v>0</v>
      </c>
      <c r="O124" s="65">
        <v>0</v>
      </c>
      <c r="P124" s="65">
        <v>0</v>
      </c>
      <c r="Q124" s="65">
        <f t="shared" si="13"/>
        <v>-5.0174780000000006E-3</v>
      </c>
      <c r="R124" s="65">
        <f t="shared" si="11"/>
        <v>5.0174780000000006E-3</v>
      </c>
      <c r="S124" s="66">
        <v>100</v>
      </c>
      <c r="T124" s="69" t="s">
        <v>891</v>
      </c>
    </row>
    <row r="125" spans="1:20" ht="30" x14ac:dyDescent="0.25">
      <c r="A125" s="26" t="s">
        <v>80</v>
      </c>
      <c r="B125" s="32" t="s">
        <v>395</v>
      </c>
      <c r="C125" s="27" t="s">
        <v>443</v>
      </c>
      <c r="D125" s="65">
        <f t="shared" si="12"/>
        <v>0</v>
      </c>
      <c r="E125" s="65">
        <v>0</v>
      </c>
      <c r="F125" s="65">
        <f t="shared" si="9"/>
        <v>0</v>
      </c>
      <c r="G125" s="65">
        <v>0</v>
      </c>
      <c r="H125" s="65">
        <f t="shared" si="10"/>
        <v>6.5316304000000002E-3</v>
      </c>
      <c r="I125" s="65">
        <v>0</v>
      </c>
      <c r="J125" s="65">
        <v>6.5316304000000002E-3</v>
      </c>
      <c r="K125" s="65">
        <v>0</v>
      </c>
      <c r="L125" s="65">
        <v>0</v>
      </c>
      <c r="M125" s="65">
        <v>0</v>
      </c>
      <c r="N125" s="65">
        <v>0</v>
      </c>
      <c r="O125" s="65">
        <v>0</v>
      </c>
      <c r="P125" s="65">
        <v>0</v>
      </c>
      <c r="Q125" s="65">
        <f t="shared" si="13"/>
        <v>-6.5316304000000002E-3</v>
      </c>
      <c r="R125" s="65">
        <f t="shared" si="11"/>
        <v>6.5316304000000002E-3</v>
      </c>
      <c r="S125" s="66">
        <v>100</v>
      </c>
      <c r="T125" s="69" t="s">
        <v>891</v>
      </c>
    </row>
    <row r="126" spans="1:20" ht="30" x14ac:dyDescent="0.25">
      <c r="A126" s="26" t="s">
        <v>80</v>
      </c>
      <c r="B126" s="32" t="s">
        <v>396</v>
      </c>
      <c r="C126" s="27" t="s">
        <v>444</v>
      </c>
      <c r="D126" s="65">
        <f t="shared" si="12"/>
        <v>0</v>
      </c>
      <c r="E126" s="65">
        <v>0</v>
      </c>
      <c r="F126" s="65">
        <f t="shared" si="9"/>
        <v>0</v>
      </c>
      <c r="G126" s="65">
        <v>0</v>
      </c>
      <c r="H126" s="65">
        <f t="shared" si="10"/>
        <v>4.5258782000000006E-3</v>
      </c>
      <c r="I126" s="65">
        <v>0</v>
      </c>
      <c r="J126" s="65">
        <v>4.5258782000000006E-3</v>
      </c>
      <c r="K126" s="65">
        <v>0</v>
      </c>
      <c r="L126" s="65">
        <v>0</v>
      </c>
      <c r="M126" s="65">
        <v>0</v>
      </c>
      <c r="N126" s="65">
        <v>0</v>
      </c>
      <c r="O126" s="65">
        <v>0</v>
      </c>
      <c r="P126" s="65">
        <v>0</v>
      </c>
      <c r="Q126" s="65">
        <f t="shared" si="13"/>
        <v>-4.5258782000000006E-3</v>
      </c>
      <c r="R126" s="65">
        <f t="shared" si="11"/>
        <v>4.5258782000000006E-3</v>
      </c>
      <c r="S126" s="66">
        <v>100</v>
      </c>
      <c r="T126" s="69" t="s">
        <v>891</v>
      </c>
    </row>
    <row r="127" spans="1:20" ht="30" x14ac:dyDescent="0.25">
      <c r="A127" s="26" t="s">
        <v>80</v>
      </c>
      <c r="B127" s="32" t="s">
        <v>397</v>
      </c>
      <c r="C127" s="27" t="s">
        <v>445</v>
      </c>
      <c r="D127" s="65">
        <f t="shared" si="12"/>
        <v>0</v>
      </c>
      <c r="E127" s="65">
        <v>0</v>
      </c>
      <c r="F127" s="65">
        <f t="shared" si="9"/>
        <v>0</v>
      </c>
      <c r="G127" s="65">
        <v>0</v>
      </c>
      <c r="H127" s="65">
        <f t="shared" si="10"/>
        <v>1.2299081E-2</v>
      </c>
      <c r="I127" s="65">
        <v>0</v>
      </c>
      <c r="J127" s="65">
        <v>1.2299081E-2</v>
      </c>
      <c r="K127" s="65">
        <v>0</v>
      </c>
      <c r="L127" s="65">
        <v>0</v>
      </c>
      <c r="M127" s="65">
        <v>0</v>
      </c>
      <c r="N127" s="65">
        <v>0</v>
      </c>
      <c r="O127" s="65">
        <v>0</v>
      </c>
      <c r="P127" s="65">
        <v>0</v>
      </c>
      <c r="Q127" s="65">
        <f t="shared" si="13"/>
        <v>-1.2299081E-2</v>
      </c>
      <c r="R127" s="65">
        <f t="shared" si="11"/>
        <v>1.2299081E-2</v>
      </c>
      <c r="S127" s="66">
        <v>100</v>
      </c>
      <c r="T127" s="69" t="s">
        <v>891</v>
      </c>
    </row>
    <row r="128" spans="1:20" ht="30" x14ac:dyDescent="0.25">
      <c r="A128" s="26" t="s">
        <v>80</v>
      </c>
      <c r="B128" s="32" t="s">
        <v>398</v>
      </c>
      <c r="C128" s="27" t="s">
        <v>446</v>
      </c>
      <c r="D128" s="65">
        <f t="shared" si="12"/>
        <v>0</v>
      </c>
      <c r="E128" s="65">
        <v>0</v>
      </c>
      <c r="F128" s="65">
        <f t="shared" si="9"/>
        <v>0</v>
      </c>
      <c r="G128" s="65">
        <v>0</v>
      </c>
      <c r="H128" s="65">
        <f t="shared" si="10"/>
        <v>4.4995642000000002E-3</v>
      </c>
      <c r="I128" s="65">
        <v>0</v>
      </c>
      <c r="J128" s="65">
        <v>0</v>
      </c>
      <c r="K128" s="65">
        <v>0</v>
      </c>
      <c r="L128" s="65">
        <v>4.4995642000000002E-3</v>
      </c>
      <c r="M128" s="65">
        <v>0</v>
      </c>
      <c r="N128" s="65">
        <v>0</v>
      </c>
      <c r="O128" s="65">
        <v>0</v>
      </c>
      <c r="P128" s="65">
        <v>0</v>
      </c>
      <c r="Q128" s="65">
        <f t="shared" si="13"/>
        <v>-4.4995642000000002E-3</v>
      </c>
      <c r="R128" s="65">
        <f t="shared" si="11"/>
        <v>4.4995642000000002E-3</v>
      </c>
      <c r="S128" s="66">
        <v>100</v>
      </c>
      <c r="T128" s="69" t="s">
        <v>891</v>
      </c>
    </row>
    <row r="129" spans="1:20" ht="30" x14ac:dyDescent="0.25">
      <c r="A129" s="26" t="s">
        <v>80</v>
      </c>
      <c r="B129" s="32" t="s">
        <v>399</v>
      </c>
      <c r="C129" s="27" t="s">
        <v>447</v>
      </c>
      <c r="D129" s="65">
        <f t="shared" si="12"/>
        <v>0</v>
      </c>
      <c r="E129" s="65">
        <v>0</v>
      </c>
      <c r="F129" s="65">
        <f t="shared" si="9"/>
        <v>0</v>
      </c>
      <c r="G129" s="65">
        <v>0</v>
      </c>
      <c r="H129" s="65">
        <f t="shared" si="10"/>
        <v>7.3617603999999986E-3</v>
      </c>
      <c r="I129" s="65">
        <v>0</v>
      </c>
      <c r="J129" s="65">
        <v>0</v>
      </c>
      <c r="K129" s="65">
        <v>0</v>
      </c>
      <c r="L129" s="65">
        <v>7.3617603999999986E-3</v>
      </c>
      <c r="M129" s="65">
        <v>0</v>
      </c>
      <c r="N129" s="65">
        <v>0</v>
      </c>
      <c r="O129" s="65">
        <v>0</v>
      </c>
      <c r="P129" s="65">
        <v>0</v>
      </c>
      <c r="Q129" s="65">
        <f t="shared" si="13"/>
        <v>-7.3617603999999986E-3</v>
      </c>
      <c r="R129" s="65">
        <f t="shared" si="11"/>
        <v>7.3617603999999986E-3</v>
      </c>
      <c r="S129" s="66">
        <v>100</v>
      </c>
      <c r="T129" s="69" t="s">
        <v>891</v>
      </c>
    </row>
    <row r="130" spans="1:20" ht="30" x14ac:dyDescent="0.25">
      <c r="A130" s="26" t="s">
        <v>80</v>
      </c>
      <c r="B130" s="32" t="s">
        <v>400</v>
      </c>
      <c r="C130" s="27" t="s">
        <v>448</v>
      </c>
      <c r="D130" s="65">
        <f t="shared" si="12"/>
        <v>0</v>
      </c>
      <c r="E130" s="65">
        <v>0</v>
      </c>
      <c r="F130" s="65">
        <f t="shared" si="9"/>
        <v>0</v>
      </c>
      <c r="G130" s="65">
        <v>0</v>
      </c>
      <c r="H130" s="65">
        <f t="shared" si="10"/>
        <v>6.3318245400000001E-2</v>
      </c>
      <c r="I130" s="65">
        <v>0</v>
      </c>
      <c r="J130" s="65">
        <v>0</v>
      </c>
      <c r="K130" s="65">
        <v>0</v>
      </c>
      <c r="L130" s="65">
        <v>6.3318245400000001E-2</v>
      </c>
      <c r="M130" s="65">
        <v>0</v>
      </c>
      <c r="N130" s="65">
        <v>0</v>
      </c>
      <c r="O130" s="65">
        <v>0</v>
      </c>
      <c r="P130" s="65">
        <v>0</v>
      </c>
      <c r="Q130" s="65">
        <f t="shared" si="13"/>
        <v>-6.3318245400000001E-2</v>
      </c>
      <c r="R130" s="65">
        <f t="shared" si="11"/>
        <v>6.3318245400000001E-2</v>
      </c>
      <c r="S130" s="66">
        <v>100</v>
      </c>
      <c r="T130" s="69" t="s">
        <v>891</v>
      </c>
    </row>
    <row r="131" spans="1:20" ht="30" x14ac:dyDescent="0.25">
      <c r="A131" s="26" t="s">
        <v>80</v>
      </c>
      <c r="B131" s="32" t="s">
        <v>401</v>
      </c>
      <c r="C131" s="27" t="s">
        <v>449</v>
      </c>
      <c r="D131" s="65">
        <f t="shared" si="12"/>
        <v>0</v>
      </c>
      <c r="E131" s="65">
        <v>0</v>
      </c>
      <c r="F131" s="65">
        <f t="shared" si="9"/>
        <v>0</v>
      </c>
      <c r="G131" s="65">
        <v>0</v>
      </c>
      <c r="H131" s="65">
        <f t="shared" si="10"/>
        <v>5.5994775999999996E-3</v>
      </c>
      <c r="I131" s="65">
        <v>0</v>
      </c>
      <c r="J131" s="65">
        <v>0</v>
      </c>
      <c r="K131" s="65">
        <v>0</v>
      </c>
      <c r="L131" s="65">
        <v>5.5994775999999996E-3</v>
      </c>
      <c r="M131" s="65">
        <v>0</v>
      </c>
      <c r="N131" s="65">
        <v>0</v>
      </c>
      <c r="O131" s="65">
        <v>0</v>
      </c>
      <c r="P131" s="65">
        <v>0</v>
      </c>
      <c r="Q131" s="65">
        <f t="shared" si="13"/>
        <v>-5.5994775999999996E-3</v>
      </c>
      <c r="R131" s="65">
        <f t="shared" si="11"/>
        <v>5.5994775999999996E-3</v>
      </c>
      <c r="S131" s="66">
        <v>100</v>
      </c>
      <c r="T131" s="69" t="s">
        <v>891</v>
      </c>
    </row>
    <row r="132" spans="1:20" ht="30" x14ac:dyDescent="0.25">
      <c r="A132" s="26" t="s">
        <v>80</v>
      </c>
      <c r="B132" s="32" t="s">
        <v>402</v>
      </c>
      <c r="C132" s="27" t="s">
        <v>450</v>
      </c>
      <c r="D132" s="65">
        <f t="shared" si="12"/>
        <v>0</v>
      </c>
      <c r="E132" s="65">
        <v>0</v>
      </c>
      <c r="F132" s="65">
        <f t="shared" si="9"/>
        <v>0</v>
      </c>
      <c r="G132" s="65">
        <v>0</v>
      </c>
      <c r="H132" s="65">
        <f t="shared" si="10"/>
        <v>1.1217433999999998E-2</v>
      </c>
      <c r="I132" s="65">
        <v>0</v>
      </c>
      <c r="J132" s="65">
        <v>0</v>
      </c>
      <c r="K132" s="65">
        <v>0</v>
      </c>
      <c r="L132" s="65">
        <v>1.1217433999999998E-2</v>
      </c>
      <c r="M132" s="65">
        <v>0</v>
      </c>
      <c r="N132" s="65">
        <v>0</v>
      </c>
      <c r="O132" s="65">
        <v>0</v>
      </c>
      <c r="P132" s="65">
        <v>0</v>
      </c>
      <c r="Q132" s="65">
        <f t="shared" si="13"/>
        <v>-1.1217433999999998E-2</v>
      </c>
      <c r="R132" s="65">
        <f t="shared" si="11"/>
        <v>1.1217433999999998E-2</v>
      </c>
      <c r="S132" s="66">
        <v>100</v>
      </c>
      <c r="T132" s="69" t="s">
        <v>891</v>
      </c>
    </row>
    <row r="133" spans="1:20" ht="30" x14ac:dyDescent="0.25">
      <c r="A133" s="26" t="s">
        <v>80</v>
      </c>
      <c r="B133" s="32" t="s">
        <v>403</v>
      </c>
      <c r="C133" s="27" t="s">
        <v>451</v>
      </c>
      <c r="D133" s="65">
        <f t="shared" si="12"/>
        <v>0</v>
      </c>
      <c r="E133" s="65">
        <v>0</v>
      </c>
      <c r="F133" s="65">
        <f t="shared" si="9"/>
        <v>0</v>
      </c>
      <c r="G133" s="65">
        <v>0</v>
      </c>
      <c r="H133" s="65">
        <f t="shared" si="10"/>
        <v>1.4037280000000001E-2</v>
      </c>
      <c r="I133" s="65">
        <v>0</v>
      </c>
      <c r="J133" s="65">
        <v>0</v>
      </c>
      <c r="K133" s="65">
        <v>0</v>
      </c>
      <c r="L133" s="65">
        <v>1.4037280000000001E-2</v>
      </c>
      <c r="M133" s="65">
        <v>0</v>
      </c>
      <c r="N133" s="65">
        <v>0</v>
      </c>
      <c r="O133" s="65">
        <v>0</v>
      </c>
      <c r="P133" s="65">
        <v>0</v>
      </c>
      <c r="Q133" s="65">
        <f t="shared" si="13"/>
        <v>-1.4037280000000001E-2</v>
      </c>
      <c r="R133" s="65">
        <f t="shared" si="11"/>
        <v>1.4037280000000001E-2</v>
      </c>
      <c r="S133" s="66">
        <v>100</v>
      </c>
      <c r="T133" s="69" t="s">
        <v>891</v>
      </c>
    </row>
    <row r="134" spans="1:20" ht="30" x14ac:dyDescent="0.25">
      <c r="A134" s="26" t="s">
        <v>80</v>
      </c>
      <c r="B134" s="32" t="s">
        <v>404</v>
      </c>
      <c r="C134" s="27" t="s">
        <v>452</v>
      </c>
      <c r="D134" s="65">
        <f t="shared" si="12"/>
        <v>0</v>
      </c>
      <c r="E134" s="65">
        <v>0</v>
      </c>
      <c r="F134" s="65">
        <f t="shared" si="9"/>
        <v>0</v>
      </c>
      <c r="G134" s="65">
        <v>0</v>
      </c>
      <c r="H134" s="65">
        <f t="shared" si="10"/>
        <v>0.26157943819999996</v>
      </c>
      <c r="I134" s="65">
        <v>0</v>
      </c>
      <c r="J134" s="65">
        <v>0</v>
      </c>
      <c r="K134" s="65">
        <v>0</v>
      </c>
      <c r="L134" s="65">
        <v>0.25831144</v>
      </c>
      <c r="M134" s="65">
        <v>0</v>
      </c>
      <c r="N134" s="65">
        <v>3.2679981999999995E-3</v>
      </c>
      <c r="O134" s="65">
        <v>0</v>
      </c>
      <c r="P134" s="65">
        <v>-5.5511151231257827E-17</v>
      </c>
      <c r="Q134" s="65">
        <f t="shared" si="13"/>
        <v>-0.26157943819999996</v>
      </c>
      <c r="R134" s="65">
        <f t="shared" si="11"/>
        <v>0.26157943819999996</v>
      </c>
      <c r="S134" s="66">
        <v>100</v>
      </c>
      <c r="T134" s="69" t="s">
        <v>891</v>
      </c>
    </row>
    <row r="135" spans="1:20" ht="30" x14ac:dyDescent="0.25">
      <c r="A135" s="26" t="s">
        <v>80</v>
      </c>
      <c r="B135" s="32" t="s">
        <v>405</v>
      </c>
      <c r="C135" s="27" t="s">
        <v>453</v>
      </c>
      <c r="D135" s="65">
        <f t="shared" si="12"/>
        <v>0</v>
      </c>
      <c r="E135" s="65">
        <v>0</v>
      </c>
      <c r="F135" s="65">
        <f t="shared" si="9"/>
        <v>0</v>
      </c>
      <c r="G135" s="65">
        <v>0</v>
      </c>
      <c r="H135" s="65">
        <f t="shared" si="10"/>
        <v>6.5819715599999995E-2</v>
      </c>
      <c r="I135" s="65">
        <v>0</v>
      </c>
      <c r="J135" s="65">
        <v>0</v>
      </c>
      <c r="K135" s="65">
        <v>0</v>
      </c>
      <c r="L135" s="65">
        <v>6.5819715599999995E-2</v>
      </c>
      <c r="M135" s="65">
        <v>0</v>
      </c>
      <c r="N135" s="65">
        <v>0</v>
      </c>
      <c r="O135" s="65">
        <v>0</v>
      </c>
      <c r="P135" s="65">
        <v>0</v>
      </c>
      <c r="Q135" s="65">
        <f t="shared" si="13"/>
        <v>-6.5819715599999995E-2</v>
      </c>
      <c r="R135" s="65">
        <f t="shared" si="11"/>
        <v>6.5819715599999995E-2</v>
      </c>
      <c r="S135" s="66">
        <v>100</v>
      </c>
      <c r="T135" s="69" t="s">
        <v>891</v>
      </c>
    </row>
    <row r="136" spans="1:20" ht="30" x14ac:dyDescent="0.25">
      <c r="A136" s="26" t="s">
        <v>80</v>
      </c>
      <c r="B136" s="32" t="s">
        <v>406</v>
      </c>
      <c r="C136" s="27" t="s">
        <v>454</v>
      </c>
      <c r="D136" s="65">
        <f t="shared" si="12"/>
        <v>0</v>
      </c>
      <c r="E136" s="65">
        <v>0</v>
      </c>
      <c r="F136" s="65">
        <f t="shared" si="9"/>
        <v>0</v>
      </c>
      <c r="G136" s="65">
        <v>0</v>
      </c>
      <c r="H136" s="65">
        <f t="shared" si="10"/>
        <v>0.12031572639999999</v>
      </c>
      <c r="I136" s="65">
        <v>0</v>
      </c>
      <c r="J136" s="65">
        <v>0</v>
      </c>
      <c r="K136" s="65">
        <v>0</v>
      </c>
      <c r="L136" s="65">
        <v>0.12031572639999999</v>
      </c>
      <c r="M136" s="65">
        <v>0</v>
      </c>
      <c r="N136" s="65">
        <v>0</v>
      </c>
      <c r="O136" s="65">
        <v>0</v>
      </c>
      <c r="P136" s="65">
        <v>0</v>
      </c>
      <c r="Q136" s="65">
        <f t="shared" si="13"/>
        <v>-0.12031572639999999</v>
      </c>
      <c r="R136" s="65">
        <f t="shared" si="11"/>
        <v>0.12031572639999999</v>
      </c>
      <c r="S136" s="66">
        <v>100</v>
      </c>
      <c r="T136" s="69" t="s">
        <v>891</v>
      </c>
    </row>
    <row r="137" spans="1:20" ht="30" x14ac:dyDescent="0.25">
      <c r="A137" s="26" t="s">
        <v>80</v>
      </c>
      <c r="B137" s="32" t="s">
        <v>407</v>
      </c>
      <c r="C137" s="27" t="s">
        <v>455</v>
      </c>
      <c r="D137" s="65">
        <f t="shared" si="12"/>
        <v>0</v>
      </c>
      <c r="E137" s="65">
        <v>0</v>
      </c>
      <c r="F137" s="65">
        <f t="shared" si="9"/>
        <v>0</v>
      </c>
      <c r="G137" s="65">
        <v>0</v>
      </c>
      <c r="H137" s="65">
        <f t="shared" si="10"/>
        <v>5.6597779600000002E-2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  <c r="N137" s="65">
        <v>5.6597779600000002E-2</v>
      </c>
      <c r="O137" s="65">
        <v>0</v>
      </c>
      <c r="P137" s="65">
        <v>0</v>
      </c>
      <c r="Q137" s="65">
        <f t="shared" si="13"/>
        <v>-5.6597779600000002E-2</v>
      </c>
      <c r="R137" s="65">
        <f t="shared" si="11"/>
        <v>5.6597779600000002E-2</v>
      </c>
      <c r="S137" s="66">
        <v>100</v>
      </c>
      <c r="T137" s="69" t="s">
        <v>891</v>
      </c>
    </row>
    <row r="138" spans="1:20" ht="30" x14ac:dyDescent="0.25">
      <c r="A138" s="26" t="s">
        <v>80</v>
      </c>
      <c r="B138" s="32" t="s">
        <v>408</v>
      </c>
      <c r="C138" s="27" t="s">
        <v>456</v>
      </c>
      <c r="D138" s="65">
        <f t="shared" si="12"/>
        <v>0</v>
      </c>
      <c r="E138" s="65">
        <v>0</v>
      </c>
      <c r="F138" s="65">
        <f t="shared" si="9"/>
        <v>0</v>
      </c>
      <c r="G138" s="65">
        <v>0</v>
      </c>
      <c r="H138" s="65">
        <f t="shared" si="10"/>
        <v>5.7272361999999993E-3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  <c r="N138" s="65">
        <v>5.7272361999999993E-3</v>
      </c>
      <c r="O138" s="65">
        <v>0</v>
      </c>
      <c r="P138" s="65">
        <v>0</v>
      </c>
      <c r="Q138" s="65">
        <f t="shared" si="13"/>
        <v>-5.7272361999999993E-3</v>
      </c>
      <c r="R138" s="65">
        <f t="shared" si="11"/>
        <v>5.7272361999999993E-3</v>
      </c>
      <c r="S138" s="66">
        <v>100</v>
      </c>
      <c r="T138" s="69" t="s">
        <v>891</v>
      </c>
    </row>
    <row r="139" spans="1:20" ht="30" x14ac:dyDescent="0.25">
      <c r="A139" s="26" t="s">
        <v>80</v>
      </c>
      <c r="B139" s="32" t="s">
        <v>409</v>
      </c>
      <c r="C139" s="27" t="s">
        <v>457</v>
      </c>
      <c r="D139" s="65">
        <f t="shared" si="12"/>
        <v>0</v>
      </c>
      <c r="E139" s="65">
        <v>0</v>
      </c>
      <c r="F139" s="65">
        <f t="shared" si="9"/>
        <v>0</v>
      </c>
      <c r="G139" s="65">
        <v>0</v>
      </c>
      <c r="H139" s="65">
        <f t="shared" si="10"/>
        <v>4.6987127999999996E-2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  <c r="N139" s="65">
        <v>4.6987127999999996E-2</v>
      </c>
      <c r="O139" s="65">
        <v>0</v>
      </c>
      <c r="P139" s="65">
        <v>0</v>
      </c>
      <c r="Q139" s="65">
        <f t="shared" si="13"/>
        <v>-4.6987127999999996E-2</v>
      </c>
      <c r="R139" s="65">
        <f t="shared" si="11"/>
        <v>4.6987127999999996E-2</v>
      </c>
      <c r="S139" s="66">
        <v>100</v>
      </c>
      <c r="T139" s="69" t="s">
        <v>891</v>
      </c>
    </row>
    <row r="140" spans="1:20" ht="30" x14ac:dyDescent="0.25">
      <c r="A140" s="26" t="s">
        <v>80</v>
      </c>
      <c r="B140" s="32" t="s">
        <v>410</v>
      </c>
      <c r="C140" s="27" t="s">
        <v>458</v>
      </c>
      <c r="D140" s="65">
        <f t="shared" si="12"/>
        <v>0</v>
      </c>
      <c r="E140" s="65">
        <v>0</v>
      </c>
      <c r="F140" s="65">
        <f t="shared" si="9"/>
        <v>0</v>
      </c>
      <c r="G140" s="65">
        <v>0</v>
      </c>
      <c r="H140" s="65">
        <f t="shared" si="10"/>
        <v>4.2943692800000002E-2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  <c r="N140" s="65">
        <v>4.2943692800000002E-2</v>
      </c>
      <c r="O140" s="65">
        <v>0</v>
      </c>
      <c r="P140" s="65">
        <v>0</v>
      </c>
      <c r="Q140" s="65">
        <f t="shared" si="13"/>
        <v>-4.2943692800000002E-2</v>
      </c>
      <c r="R140" s="65">
        <f t="shared" si="11"/>
        <v>4.2943692800000002E-2</v>
      </c>
      <c r="S140" s="66">
        <v>100</v>
      </c>
      <c r="T140" s="69" t="s">
        <v>891</v>
      </c>
    </row>
    <row r="141" spans="1:20" ht="30" x14ac:dyDescent="0.25">
      <c r="A141" s="26" t="s">
        <v>80</v>
      </c>
      <c r="B141" s="32" t="s">
        <v>411</v>
      </c>
      <c r="C141" s="27" t="s">
        <v>459</v>
      </c>
      <c r="D141" s="65">
        <f t="shared" si="12"/>
        <v>0</v>
      </c>
      <c r="E141" s="65">
        <v>0</v>
      </c>
      <c r="F141" s="65">
        <f t="shared" si="9"/>
        <v>0</v>
      </c>
      <c r="G141" s="65">
        <v>0</v>
      </c>
      <c r="H141" s="65">
        <f t="shared" si="10"/>
        <v>0.10729027279999999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  <c r="N141" s="65">
        <v>0.10729027279999999</v>
      </c>
      <c r="O141" s="65">
        <v>0</v>
      </c>
      <c r="P141" s="65">
        <v>0</v>
      </c>
      <c r="Q141" s="65">
        <f t="shared" si="13"/>
        <v>-0.10729027279999999</v>
      </c>
      <c r="R141" s="65">
        <f t="shared" si="11"/>
        <v>0.10729027279999999</v>
      </c>
      <c r="S141" s="66">
        <v>100</v>
      </c>
      <c r="T141" s="69" t="s">
        <v>891</v>
      </c>
    </row>
    <row r="142" spans="1:20" ht="30" x14ac:dyDescent="0.25">
      <c r="A142" s="26" t="s">
        <v>80</v>
      </c>
      <c r="B142" s="32" t="s">
        <v>412</v>
      </c>
      <c r="C142" s="27" t="s">
        <v>460</v>
      </c>
      <c r="D142" s="65">
        <f t="shared" si="12"/>
        <v>0</v>
      </c>
      <c r="E142" s="65">
        <v>0</v>
      </c>
      <c r="F142" s="65">
        <f t="shared" si="9"/>
        <v>0</v>
      </c>
      <c r="G142" s="65">
        <v>0</v>
      </c>
      <c r="H142" s="65">
        <f t="shared" si="10"/>
        <v>1.1063939600000001E-2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  <c r="N142" s="65">
        <v>1.1063939599999999E-2</v>
      </c>
      <c r="O142" s="65">
        <v>0</v>
      </c>
      <c r="P142" s="65">
        <v>1.7347234759768071E-18</v>
      </c>
      <c r="Q142" s="65">
        <f t="shared" si="13"/>
        <v>-1.1063939600000001E-2</v>
      </c>
      <c r="R142" s="65">
        <f t="shared" si="11"/>
        <v>1.1063939600000001E-2</v>
      </c>
      <c r="S142" s="66">
        <v>100</v>
      </c>
      <c r="T142" s="69" t="s">
        <v>891</v>
      </c>
    </row>
    <row r="143" spans="1:20" ht="30" x14ac:dyDescent="0.25">
      <c r="A143" s="26" t="s">
        <v>80</v>
      </c>
      <c r="B143" s="32" t="s">
        <v>413</v>
      </c>
      <c r="C143" s="27" t="s">
        <v>461</v>
      </c>
      <c r="D143" s="65">
        <f t="shared" si="12"/>
        <v>0</v>
      </c>
      <c r="E143" s="65">
        <v>0</v>
      </c>
      <c r="F143" s="65">
        <f t="shared" si="9"/>
        <v>0</v>
      </c>
      <c r="G143" s="65">
        <v>0</v>
      </c>
      <c r="H143" s="65">
        <f t="shared" si="10"/>
        <v>3.9262033800000005E-2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  <c r="N143" s="65">
        <v>3.9262033800000005E-2</v>
      </c>
      <c r="O143" s="65">
        <v>0</v>
      </c>
      <c r="P143" s="65">
        <v>0</v>
      </c>
      <c r="Q143" s="65">
        <f t="shared" si="13"/>
        <v>-3.9262033800000005E-2</v>
      </c>
      <c r="R143" s="65">
        <f t="shared" si="11"/>
        <v>3.9262033800000005E-2</v>
      </c>
      <c r="S143" s="66">
        <v>100</v>
      </c>
      <c r="T143" s="69" t="s">
        <v>891</v>
      </c>
    </row>
    <row r="144" spans="1:20" ht="30" x14ac:dyDescent="0.25">
      <c r="A144" s="26" t="s">
        <v>80</v>
      </c>
      <c r="B144" s="32" t="s">
        <v>665</v>
      </c>
      <c r="C144" s="27" t="s">
        <v>666</v>
      </c>
      <c r="D144" s="65">
        <f t="shared" si="12"/>
        <v>0</v>
      </c>
      <c r="E144" s="65">
        <v>0</v>
      </c>
      <c r="F144" s="65">
        <f t="shared" si="9"/>
        <v>0</v>
      </c>
      <c r="G144" s="65">
        <v>0</v>
      </c>
      <c r="H144" s="65">
        <f t="shared" si="10"/>
        <v>8.7115151999999987E-3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  <c r="N144" s="65">
        <v>0</v>
      </c>
      <c r="O144" s="65">
        <v>0</v>
      </c>
      <c r="P144" s="65">
        <v>8.7115151999999987E-3</v>
      </c>
      <c r="Q144" s="65">
        <f t="shared" si="13"/>
        <v>-8.7115151999999987E-3</v>
      </c>
      <c r="R144" s="65">
        <f t="shared" si="11"/>
        <v>8.7115151999999987E-3</v>
      </c>
      <c r="S144" s="66">
        <v>100</v>
      </c>
      <c r="T144" s="69" t="s">
        <v>891</v>
      </c>
    </row>
    <row r="145" spans="1:20" ht="30" x14ac:dyDescent="0.25">
      <c r="A145" s="26" t="s">
        <v>80</v>
      </c>
      <c r="B145" s="32" t="s">
        <v>667</v>
      </c>
      <c r="C145" s="27" t="s">
        <v>668</v>
      </c>
      <c r="D145" s="65">
        <f t="shared" si="12"/>
        <v>0</v>
      </c>
      <c r="E145" s="65">
        <v>0</v>
      </c>
      <c r="F145" s="65">
        <f t="shared" si="9"/>
        <v>0</v>
      </c>
      <c r="G145" s="65">
        <v>0</v>
      </c>
      <c r="H145" s="65">
        <f t="shared" si="10"/>
        <v>7.5368959999999995E-3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  <c r="N145" s="65">
        <v>0</v>
      </c>
      <c r="O145" s="65">
        <v>0</v>
      </c>
      <c r="P145" s="65">
        <v>7.5368959999999995E-3</v>
      </c>
      <c r="Q145" s="65">
        <f t="shared" si="13"/>
        <v>-7.5368959999999995E-3</v>
      </c>
      <c r="R145" s="65">
        <f t="shared" si="11"/>
        <v>7.5368959999999995E-3</v>
      </c>
      <c r="S145" s="66">
        <v>100</v>
      </c>
      <c r="T145" s="69" t="s">
        <v>891</v>
      </c>
    </row>
    <row r="146" spans="1:20" ht="30" x14ac:dyDescent="0.25">
      <c r="A146" s="26" t="s">
        <v>80</v>
      </c>
      <c r="B146" s="32" t="s">
        <v>669</v>
      </c>
      <c r="C146" s="27" t="s">
        <v>670</v>
      </c>
      <c r="D146" s="65">
        <f t="shared" si="12"/>
        <v>0</v>
      </c>
      <c r="E146" s="65">
        <v>0</v>
      </c>
      <c r="F146" s="65">
        <f t="shared" si="9"/>
        <v>0</v>
      </c>
      <c r="G146" s="65">
        <v>0</v>
      </c>
      <c r="H146" s="65">
        <f t="shared" si="10"/>
        <v>1.0896934199999998E-2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  <c r="N146" s="65">
        <v>0</v>
      </c>
      <c r="O146" s="65">
        <v>0</v>
      </c>
      <c r="P146" s="65">
        <v>1.0896934199999998E-2</v>
      </c>
      <c r="Q146" s="65">
        <f t="shared" si="13"/>
        <v>-1.0896934199999998E-2</v>
      </c>
      <c r="R146" s="65">
        <f t="shared" si="11"/>
        <v>1.0896934199999998E-2</v>
      </c>
      <c r="S146" s="66">
        <v>100</v>
      </c>
      <c r="T146" s="69" t="s">
        <v>891</v>
      </c>
    </row>
    <row r="147" spans="1:20" ht="30" x14ac:dyDescent="0.25">
      <c r="A147" s="26" t="s">
        <v>80</v>
      </c>
      <c r="B147" s="32" t="s">
        <v>671</v>
      </c>
      <c r="C147" s="27" t="s">
        <v>672</v>
      </c>
      <c r="D147" s="65">
        <f t="shared" si="12"/>
        <v>0</v>
      </c>
      <c r="E147" s="65">
        <v>0</v>
      </c>
      <c r="F147" s="65">
        <f t="shared" ref="F147:F210" si="15">D147-E147</f>
        <v>0</v>
      </c>
      <c r="G147" s="65">
        <v>0</v>
      </c>
      <c r="H147" s="65">
        <f t="shared" si="10"/>
        <v>6.6426495200000005E-2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  <c r="N147" s="65">
        <v>0</v>
      </c>
      <c r="O147" s="65">
        <v>0</v>
      </c>
      <c r="P147" s="65">
        <v>6.6426495200000005E-2</v>
      </c>
      <c r="Q147" s="65">
        <f t="shared" si="13"/>
        <v>-6.6426495200000005E-2</v>
      </c>
      <c r="R147" s="65">
        <f t="shared" si="11"/>
        <v>6.6426495200000005E-2</v>
      </c>
      <c r="S147" s="66">
        <v>100</v>
      </c>
      <c r="T147" s="69" t="s">
        <v>891</v>
      </c>
    </row>
    <row r="148" spans="1:20" ht="30" x14ac:dyDescent="0.25">
      <c r="A148" s="26" t="s">
        <v>80</v>
      </c>
      <c r="B148" s="32" t="s">
        <v>673</v>
      </c>
      <c r="C148" s="27" t="s">
        <v>674</v>
      </c>
      <c r="D148" s="65">
        <f t="shared" si="12"/>
        <v>0</v>
      </c>
      <c r="E148" s="65">
        <v>0</v>
      </c>
      <c r="F148" s="65">
        <f t="shared" si="15"/>
        <v>0</v>
      </c>
      <c r="G148" s="65">
        <v>0</v>
      </c>
      <c r="H148" s="65">
        <f t="shared" ref="H148:H211" si="16">J148+L148+N148+P148</f>
        <v>5.5863796000000009E-3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  <c r="N148" s="65">
        <v>0</v>
      </c>
      <c r="O148" s="65">
        <v>0</v>
      </c>
      <c r="P148" s="65">
        <v>5.5863796000000009E-3</v>
      </c>
      <c r="Q148" s="65">
        <f t="shared" si="13"/>
        <v>-5.5863796000000009E-3</v>
      </c>
      <c r="R148" s="65">
        <f t="shared" ref="R148:R211" si="17">(J148+L148+N148+P148)-(I148+K148+M148+O148)</f>
        <v>5.5863796000000009E-3</v>
      </c>
      <c r="S148" s="66">
        <v>100</v>
      </c>
      <c r="T148" s="69" t="s">
        <v>891</v>
      </c>
    </row>
    <row r="149" spans="1:20" ht="30" x14ac:dyDescent="0.25">
      <c r="A149" s="26" t="s">
        <v>80</v>
      </c>
      <c r="B149" s="32" t="s">
        <v>675</v>
      </c>
      <c r="C149" s="27" t="s">
        <v>676</v>
      </c>
      <c r="D149" s="65">
        <f t="shared" si="12"/>
        <v>0</v>
      </c>
      <c r="E149" s="65">
        <v>0</v>
      </c>
      <c r="F149" s="65">
        <f t="shared" si="15"/>
        <v>0</v>
      </c>
      <c r="G149" s="65">
        <v>0</v>
      </c>
      <c r="H149" s="65">
        <f t="shared" si="16"/>
        <v>4.2735116E-3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  <c r="N149" s="65">
        <v>0</v>
      </c>
      <c r="O149" s="65">
        <v>0</v>
      </c>
      <c r="P149" s="65">
        <v>4.2735116E-3</v>
      </c>
      <c r="Q149" s="65">
        <f t="shared" si="13"/>
        <v>-4.2735116E-3</v>
      </c>
      <c r="R149" s="65">
        <f t="shared" si="17"/>
        <v>4.2735116E-3</v>
      </c>
      <c r="S149" s="66">
        <v>100</v>
      </c>
      <c r="T149" s="69" t="s">
        <v>891</v>
      </c>
    </row>
    <row r="150" spans="1:20" ht="30" x14ac:dyDescent="0.25">
      <c r="A150" s="26" t="s">
        <v>80</v>
      </c>
      <c r="B150" s="32" t="s">
        <v>677</v>
      </c>
      <c r="C150" s="27" t="s">
        <v>678</v>
      </c>
      <c r="D150" s="65">
        <f t="shared" si="12"/>
        <v>0</v>
      </c>
      <c r="E150" s="65">
        <v>0</v>
      </c>
      <c r="F150" s="65">
        <f t="shared" si="15"/>
        <v>0</v>
      </c>
      <c r="G150" s="65">
        <v>0</v>
      </c>
      <c r="H150" s="65">
        <f t="shared" si="16"/>
        <v>3.9837861999999996E-3</v>
      </c>
      <c r="I150" s="65">
        <v>0</v>
      </c>
      <c r="J150" s="65">
        <v>0</v>
      </c>
      <c r="K150" s="65">
        <v>0</v>
      </c>
      <c r="L150" s="65">
        <v>0</v>
      </c>
      <c r="M150" s="65">
        <v>0</v>
      </c>
      <c r="N150" s="65">
        <v>0</v>
      </c>
      <c r="O150" s="65">
        <v>0</v>
      </c>
      <c r="P150" s="65">
        <v>3.9837861999999996E-3</v>
      </c>
      <c r="Q150" s="65">
        <f t="shared" si="13"/>
        <v>-3.9837861999999996E-3</v>
      </c>
      <c r="R150" s="65">
        <f t="shared" si="17"/>
        <v>3.9837861999999996E-3</v>
      </c>
      <c r="S150" s="66">
        <v>100</v>
      </c>
      <c r="T150" s="69" t="s">
        <v>891</v>
      </c>
    </row>
    <row r="151" spans="1:20" ht="30" x14ac:dyDescent="0.25">
      <c r="A151" s="26" t="s">
        <v>80</v>
      </c>
      <c r="B151" s="32" t="s">
        <v>679</v>
      </c>
      <c r="C151" s="27" t="s">
        <v>680</v>
      </c>
      <c r="D151" s="65">
        <f t="shared" si="12"/>
        <v>0</v>
      </c>
      <c r="E151" s="65">
        <v>0</v>
      </c>
      <c r="F151" s="65">
        <f t="shared" si="15"/>
        <v>0</v>
      </c>
      <c r="G151" s="65">
        <v>0</v>
      </c>
      <c r="H151" s="65">
        <f t="shared" si="16"/>
        <v>6.1539997200000002E-2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  <c r="N151" s="65">
        <v>0</v>
      </c>
      <c r="O151" s="65">
        <v>0</v>
      </c>
      <c r="P151" s="65">
        <v>6.1539997200000002E-2</v>
      </c>
      <c r="Q151" s="65">
        <f t="shared" si="13"/>
        <v>-6.1539997200000002E-2</v>
      </c>
      <c r="R151" s="65">
        <f t="shared" si="17"/>
        <v>6.1539997200000002E-2</v>
      </c>
      <c r="S151" s="66">
        <v>100</v>
      </c>
      <c r="T151" s="69" t="s">
        <v>891</v>
      </c>
    </row>
    <row r="152" spans="1:20" ht="30" x14ac:dyDescent="0.25">
      <c r="A152" s="26" t="s">
        <v>80</v>
      </c>
      <c r="B152" s="32" t="s">
        <v>681</v>
      </c>
      <c r="C152" s="27" t="s">
        <v>682</v>
      </c>
      <c r="D152" s="65">
        <f t="shared" si="12"/>
        <v>0</v>
      </c>
      <c r="E152" s="65">
        <v>0</v>
      </c>
      <c r="F152" s="65">
        <f t="shared" si="15"/>
        <v>0</v>
      </c>
      <c r="G152" s="65">
        <v>0</v>
      </c>
      <c r="H152" s="65">
        <f t="shared" si="16"/>
        <v>9.7481534599999989E-2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  <c r="N152" s="65">
        <v>0</v>
      </c>
      <c r="O152" s="65">
        <v>0</v>
      </c>
      <c r="P152" s="65">
        <v>9.7481534599999989E-2</v>
      </c>
      <c r="Q152" s="65">
        <f t="shared" si="13"/>
        <v>-9.7481534599999989E-2</v>
      </c>
      <c r="R152" s="65">
        <f t="shared" si="17"/>
        <v>9.7481534599999989E-2</v>
      </c>
      <c r="S152" s="66">
        <v>100</v>
      </c>
      <c r="T152" s="69" t="s">
        <v>891</v>
      </c>
    </row>
    <row r="153" spans="1:20" ht="30" x14ac:dyDescent="0.25">
      <c r="A153" s="26" t="s">
        <v>80</v>
      </c>
      <c r="B153" s="32" t="s">
        <v>683</v>
      </c>
      <c r="C153" s="27" t="s">
        <v>684</v>
      </c>
      <c r="D153" s="65">
        <f t="shared" si="12"/>
        <v>0</v>
      </c>
      <c r="E153" s="65">
        <v>0</v>
      </c>
      <c r="F153" s="65">
        <f t="shared" si="15"/>
        <v>0</v>
      </c>
      <c r="G153" s="65">
        <v>0</v>
      </c>
      <c r="H153" s="65">
        <f t="shared" si="16"/>
        <v>1.4866123799999999E-2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  <c r="N153" s="65">
        <v>0</v>
      </c>
      <c r="O153" s="65">
        <v>0</v>
      </c>
      <c r="P153" s="65">
        <v>1.4866123799999999E-2</v>
      </c>
      <c r="Q153" s="65">
        <f t="shared" si="13"/>
        <v>-1.4866123799999999E-2</v>
      </c>
      <c r="R153" s="65">
        <f t="shared" si="17"/>
        <v>1.4866123799999999E-2</v>
      </c>
      <c r="S153" s="66">
        <v>100</v>
      </c>
      <c r="T153" s="69" t="s">
        <v>891</v>
      </c>
    </row>
    <row r="154" spans="1:20" ht="30" x14ac:dyDescent="0.25">
      <c r="A154" s="26" t="s">
        <v>80</v>
      </c>
      <c r="B154" s="32" t="s">
        <v>685</v>
      </c>
      <c r="C154" s="27" t="s">
        <v>686</v>
      </c>
      <c r="D154" s="65">
        <f t="shared" si="12"/>
        <v>0</v>
      </c>
      <c r="E154" s="65">
        <v>0</v>
      </c>
      <c r="F154" s="65">
        <f t="shared" si="15"/>
        <v>0</v>
      </c>
      <c r="G154" s="65">
        <v>0</v>
      </c>
      <c r="H154" s="65">
        <f t="shared" si="16"/>
        <v>0.1105735402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  <c r="N154" s="65">
        <v>0</v>
      </c>
      <c r="O154" s="65">
        <v>0</v>
      </c>
      <c r="P154" s="65">
        <v>0.1105735402</v>
      </c>
      <c r="Q154" s="65">
        <f t="shared" si="13"/>
        <v>-0.1105735402</v>
      </c>
      <c r="R154" s="65">
        <f t="shared" si="17"/>
        <v>0.1105735402</v>
      </c>
      <c r="S154" s="66">
        <v>100</v>
      </c>
      <c r="T154" s="69" t="s">
        <v>891</v>
      </c>
    </row>
    <row r="155" spans="1:20" ht="30" x14ac:dyDescent="0.25">
      <c r="A155" s="26" t="s">
        <v>80</v>
      </c>
      <c r="B155" s="32" t="s">
        <v>687</v>
      </c>
      <c r="C155" s="27" t="s">
        <v>688</v>
      </c>
      <c r="D155" s="65">
        <f t="shared" ref="D155:D218" si="18">G155</f>
        <v>0</v>
      </c>
      <c r="E155" s="65">
        <v>0</v>
      </c>
      <c r="F155" s="65">
        <f t="shared" si="15"/>
        <v>0</v>
      </c>
      <c r="G155" s="65">
        <v>0</v>
      </c>
      <c r="H155" s="65">
        <f t="shared" si="16"/>
        <v>7.9185551999999999E-3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  <c r="N155" s="65">
        <v>0</v>
      </c>
      <c r="O155" s="65">
        <v>0</v>
      </c>
      <c r="P155" s="65">
        <v>7.9185551999999999E-3</v>
      </c>
      <c r="Q155" s="65">
        <f t="shared" ref="Q155:Q218" si="19">F155-H155</f>
        <v>-7.9185551999999999E-3</v>
      </c>
      <c r="R155" s="65">
        <f t="shared" si="17"/>
        <v>7.9185551999999999E-3</v>
      </c>
      <c r="S155" s="66">
        <v>100</v>
      </c>
      <c r="T155" s="69" t="s">
        <v>891</v>
      </c>
    </row>
    <row r="156" spans="1:20" ht="30" x14ac:dyDescent="0.25">
      <c r="A156" s="26" t="s">
        <v>80</v>
      </c>
      <c r="B156" s="32" t="s">
        <v>689</v>
      </c>
      <c r="C156" s="27" t="s">
        <v>690</v>
      </c>
      <c r="D156" s="65">
        <f t="shared" si="18"/>
        <v>0</v>
      </c>
      <c r="E156" s="65">
        <v>0</v>
      </c>
      <c r="F156" s="65">
        <f t="shared" si="15"/>
        <v>0</v>
      </c>
      <c r="G156" s="65">
        <v>0</v>
      </c>
      <c r="H156" s="65">
        <f t="shared" si="16"/>
        <v>6.3185695999999998E-3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65">
        <v>6.3185695999999998E-3</v>
      </c>
      <c r="Q156" s="65">
        <f t="shared" si="19"/>
        <v>-6.3185695999999998E-3</v>
      </c>
      <c r="R156" s="65">
        <f t="shared" si="17"/>
        <v>6.3185695999999998E-3</v>
      </c>
      <c r="S156" s="66">
        <v>100</v>
      </c>
      <c r="T156" s="69" t="s">
        <v>891</v>
      </c>
    </row>
    <row r="157" spans="1:20" ht="30" x14ac:dyDescent="0.25">
      <c r="A157" s="26" t="s">
        <v>80</v>
      </c>
      <c r="B157" s="32" t="s">
        <v>691</v>
      </c>
      <c r="C157" s="27" t="s">
        <v>692</v>
      </c>
      <c r="D157" s="65">
        <f t="shared" si="18"/>
        <v>0</v>
      </c>
      <c r="E157" s="65">
        <v>0</v>
      </c>
      <c r="F157" s="65">
        <f t="shared" si="15"/>
        <v>0</v>
      </c>
      <c r="G157" s="65">
        <v>0</v>
      </c>
      <c r="H157" s="65">
        <f t="shared" si="16"/>
        <v>9.3670169999999983E-3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65">
        <v>9.3670169999999983E-3</v>
      </c>
      <c r="Q157" s="65">
        <f t="shared" si="19"/>
        <v>-9.3670169999999983E-3</v>
      </c>
      <c r="R157" s="65">
        <f t="shared" si="17"/>
        <v>9.3670169999999983E-3</v>
      </c>
      <c r="S157" s="66">
        <v>100</v>
      </c>
      <c r="T157" s="69" t="s">
        <v>891</v>
      </c>
    </row>
    <row r="158" spans="1:20" ht="30" x14ac:dyDescent="0.25">
      <c r="A158" s="26" t="s">
        <v>80</v>
      </c>
      <c r="B158" s="32" t="s">
        <v>693</v>
      </c>
      <c r="C158" s="27" t="s">
        <v>694</v>
      </c>
      <c r="D158" s="65">
        <f t="shared" si="18"/>
        <v>0</v>
      </c>
      <c r="E158" s="65">
        <v>0</v>
      </c>
      <c r="F158" s="65">
        <f t="shared" si="15"/>
        <v>0</v>
      </c>
      <c r="G158" s="65">
        <v>0</v>
      </c>
      <c r="H158" s="65">
        <f t="shared" si="16"/>
        <v>5.6818651999999987E-3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  <c r="N158" s="65">
        <v>0</v>
      </c>
      <c r="O158" s="65">
        <v>0</v>
      </c>
      <c r="P158" s="65">
        <v>5.6818651999999987E-3</v>
      </c>
      <c r="Q158" s="65">
        <f t="shared" si="19"/>
        <v>-5.6818651999999987E-3</v>
      </c>
      <c r="R158" s="65">
        <f t="shared" si="17"/>
        <v>5.6818651999999987E-3</v>
      </c>
      <c r="S158" s="66">
        <v>100</v>
      </c>
      <c r="T158" s="69" t="s">
        <v>891</v>
      </c>
    </row>
    <row r="159" spans="1:20" ht="30" x14ac:dyDescent="0.25">
      <c r="A159" s="26" t="s">
        <v>80</v>
      </c>
      <c r="B159" s="32" t="s">
        <v>695</v>
      </c>
      <c r="C159" s="27" t="s">
        <v>696</v>
      </c>
      <c r="D159" s="65">
        <f t="shared" si="18"/>
        <v>0</v>
      </c>
      <c r="E159" s="65">
        <v>0</v>
      </c>
      <c r="F159" s="65">
        <f t="shared" si="15"/>
        <v>0</v>
      </c>
      <c r="G159" s="65">
        <v>0</v>
      </c>
      <c r="H159" s="65">
        <f t="shared" si="16"/>
        <v>4.0409453999999997E-2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  <c r="N159" s="65">
        <v>0</v>
      </c>
      <c r="O159" s="65">
        <v>0</v>
      </c>
      <c r="P159" s="65">
        <v>4.0409453999999997E-2</v>
      </c>
      <c r="Q159" s="65">
        <f t="shared" si="19"/>
        <v>-4.0409453999999997E-2</v>
      </c>
      <c r="R159" s="65">
        <f t="shared" si="17"/>
        <v>4.0409453999999997E-2</v>
      </c>
      <c r="S159" s="66">
        <v>100</v>
      </c>
      <c r="T159" s="69" t="s">
        <v>891</v>
      </c>
    </row>
    <row r="160" spans="1:20" ht="45" x14ac:dyDescent="0.25">
      <c r="A160" s="26" t="s">
        <v>80</v>
      </c>
      <c r="B160" s="32" t="s">
        <v>117</v>
      </c>
      <c r="C160" s="27" t="s">
        <v>118</v>
      </c>
      <c r="D160" s="65">
        <f t="shared" si="18"/>
        <v>6.1938760000000002E-2</v>
      </c>
      <c r="E160" s="65">
        <v>4.9999998400000002E-2</v>
      </c>
      <c r="F160" s="65">
        <f t="shared" si="15"/>
        <v>1.19387616E-2</v>
      </c>
      <c r="G160" s="65">
        <v>6.1938760000000002E-2</v>
      </c>
      <c r="H160" s="65">
        <f t="shared" si="16"/>
        <v>1.19279828E-2</v>
      </c>
      <c r="I160" s="65">
        <v>6.1938760000000002E-2</v>
      </c>
      <c r="J160" s="65">
        <v>1.19279828E-2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f t="shared" si="19"/>
        <v>1.0778799999999755E-5</v>
      </c>
      <c r="R160" s="65">
        <f t="shared" si="17"/>
        <v>-5.0010777200000002E-2</v>
      </c>
      <c r="S160" s="66">
        <f t="shared" ref="S160:S211" si="20">(J160+L160+N160+P160)/(I160+K160+M160+O160)*100-100</f>
        <v>-80.742296423112123</v>
      </c>
      <c r="T160" s="69" t="s">
        <v>891</v>
      </c>
    </row>
    <row r="161" spans="1:20" ht="42.75" x14ac:dyDescent="0.25">
      <c r="A161" s="37" t="s">
        <v>23</v>
      </c>
      <c r="B161" s="38" t="s">
        <v>82</v>
      </c>
      <c r="C161" s="39" t="s">
        <v>49</v>
      </c>
      <c r="D161" s="64">
        <f t="shared" si="18"/>
        <v>102.37920928859999</v>
      </c>
      <c r="E161" s="64">
        <f>E162+E265</f>
        <v>1.9762523652000001</v>
      </c>
      <c r="F161" s="64">
        <f t="shared" si="15"/>
        <v>100.4029569234</v>
      </c>
      <c r="G161" s="64">
        <v>102.37920928859999</v>
      </c>
      <c r="H161" s="64">
        <f t="shared" si="16"/>
        <v>77.790656063999961</v>
      </c>
      <c r="I161" s="64">
        <v>3.8728304106000007</v>
      </c>
      <c r="J161" s="64">
        <f>J162+J265</f>
        <v>3.7825152873999999</v>
      </c>
      <c r="K161" s="64">
        <v>25.697132579999998</v>
      </c>
      <c r="L161" s="64">
        <f>L162+L265</f>
        <v>11.871037239000001</v>
      </c>
      <c r="M161" s="64">
        <v>45.111756477999997</v>
      </c>
      <c r="N161" s="64">
        <f>N162+N265</f>
        <v>9.2353147809999996</v>
      </c>
      <c r="O161" s="64">
        <v>27.697489819999998</v>
      </c>
      <c r="P161" s="64">
        <v>52.901788756599956</v>
      </c>
      <c r="Q161" s="64">
        <f t="shared" si="19"/>
        <v>22.612300859400037</v>
      </c>
      <c r="R161" s="64">
        <f t="shared" si="17"/>
        <v>-24.588553224600034</v>
      </c>
      <c r="S161" s="19">
        <f t="shared" si="20"/>
        <v>-24.017135310438448</v>
      </c>
      <c r="T161" s="70" t="s">
        <v>505</v>
      </c>
    </row>
    <row r="162" spans="1:20" ht="71.25" x14ac:dyDescent="0.25">
      <c r="A162" s="37" t="s">
        <v>24</v>
      </c>
      <c r="B162" s="38" t="s">
        <v>83</v>
      </c>
      <c r="C162" s="39" t="s">
        <v>49</v>
      </c>
      <c r="D162" s="64">
        <f t="shared" si="18"/>
        <v>60.328337328000003</v>
      </c>
      <c r="E162" s="64">
        <f>E163+E183</f>
        <v>0.43669465959999998</v>
      </c>
      <c r="F162" s="64">
        <f t="shared" si="15"/>
        <v>59.891642668400003</v>
      </c>
      <c r="G162" s="64">
        <v>60.328337328000003</v>
      </c>
      <c r="H162" s="64">
        <f t="shared" si="16"/>
        <v>34.2397563034</v>
      </c>
      <c r="I162" s="64">
        <v>1.6741863600000002</v>
      </c>
      <c r="J162" s="64">
        <f>J163+J183</f>
        <v>2.0103753337999999</v>
      </c>
      <c r="K162" s="64">
        <v>11.848137510000003</v>
      </c>
      <c r="L162" s="64">
        <f>L163+L183</f>
        <v>8.4985960944000016</v>
      </c>
      <c r="M162" s="64">
        <v>36.478043398000004</v>
      </c>
      <c r="N162" s="64">
        <f>N163+N183</f>
        <v>4.0511577099999991</v>
      </c>
      <c r="O162" s="64">
        <v>10.32797006</v>
      </c>
      <c r="P162" s="64">
        <v>19.679627165200003</v>
      </c>
      <c r="Q162" s="64">
        <f t="shared" si="19"/>
        <v>25.651886365000003</v>
      </c>
      <c r="R162" s="64">
        <f t="shared" si="17"/>
        <v>-26.088581024600003</v>
      </c>
      <c r="S162" s="19">
        <f t="shared" si="20"/>
        <v>-43.244322950189428</v>
      </c>
      <c r="T162" s="70" t="s">
        <v>505</v>
      </c>
    </row>
    <row r="163" spans="1:20" ht="42.75" x14ac:dyDescent="0.25">
      <c r="A163" s="37" t="s">
        <v>25</v>
      </c>
      <c r="B163" s="38" t="s">
        <v>84</v>
      </c>
      <c r="C163" s="39" t="s">
        <v>49</v>
      </c>
      <c r="D163" s="64">
        <f t="shared" si="18"/>
        <v>2.7801626000000002</v>
      </c>
      <c r="E163" s="64">
        <f>SUM(E164:E182)</f>
        <v>0.104000008</v>
      </c>
      <c r="F163" s="64">
        <f t="shared" si="15"/>
        <v>2.6761625920000003</v>
      </c>
      <c r="G163" s="64">
        <v>2.7801626000000002</v>
      </c>
      <c r="H163" s="64">
        <f t="shared" si="16"/>
        <v>0.51128456</v>
      </c>
      <c r="I163" s="64">
        <v>9.9001999999999993E-2</v>
      </c>
      <c r="J163" s="64">
        <f>SUM(J164:J182)</f>
        <v>0</v>
      </c>
      <c r="K163" s="64">
        <v>0.21264425999999997</v>
      </c>
      <c r="L163" s="64">
        <f>SUM(L164:L182)</f>
        <v>0.16520000000000001</v>
      </c>
      <c r="M163" s="64">
        <v>2.3834619400000001</v>
      </c>
      <c r="N163" s="64">
        <f>SUM(N164:N182)</f>
        <v>8.9984581599999988E-2</v>
      </c>
      <c r="O163" s="64">
        <v>8.5054399999999988E-2</v>
      </c>
      <c r="P163" s="64">
        <v>0.25609997839999998</v>
      </c>
      <c r="Q163" s="64">
        <f t="shared" si="19"/>
        <v>2.1648780320000003</v>
      </c>
      <c r="R163" s="64">
        <f t="shared" si="17"/>
        <v>-2.2688780400000002</v>
      </c>
      <c r="S163" s="19">
        <f t="shared" si="20"/>
        <v>-81.609544707924641</v>
      </c>
      <c r="T163" s="70" t="s">
        <v>505</v>
      </c>
    </row>
    <row r="164" spans="1:20" ht="30" x14ac:dyDescent="0.25">
      <c r="A164" s="26" t="s">
        <v>25</v>
      </c>
      <c r="B164" s="32" t="s">
        <v>697</v>
      </c>
      <c r="C164" s="27" t="s">
        <v>119</v>
      </c>
      <c r="D164" s="65">
        <f t="shared" si="18"/>
        <v>2.3548669999999996</v>
      </c>
      <c r="E164" s="65">
        <v>0</v>
      </c>
      <c r="F164" s="65">
        <f t="shared" si="15"/>
        <v>2.3548669999999996</v>
      </c>
      <c r="G164" s="65">
        <v>2.3548669999999996</v>
      </c>
      <c r="H164" s="65">
        <f t="shared" si="16"/>
        <v>0</v>
      </c>
      <c r="I164" s="65">
        <v>9.9001999999999993E-2</v>
      </c>
      <c r="J164" s="65">
        <v>0</v>
      </c>
      <c r="K164" s="65">
        <v>0</v>
      </c>
      <c r="L164" s="65">
        <v>0</v>
      </c>
      <c r="M164" s="65">
        <v>2.2558649999999996</v>
      </c>
      <c r="N164" s="65">
        <v>0</v>
      </c>
      <c r="O164" s="65">
        <v>0</v>
      </c>
      <c r="P164" s="65">
        <v>0</v>
      </c>
      <c r="Q164" s="65">
        <f t="shared" si="19"/>
        <v>2.3548669999999996</v>
      </c>
      <c r="R164" s="65">
        <f t="shared" si="17"/>
        <v>-2.3548669999999996</v>
      </c>
      <c r="S164" s="66">
        <f t="shared" si="20"/>
        <v>-100</v>
      </c>
      <c r="T164" s="69" t="s">
        <v>505</v>
      </c>
    </row>
    <row r="165" spans="1:20" ht="30" x14ac:dyDescent="0.25">
      <c r="A165" s="25" t="s">
        <v>25</v>
      </c>
      <c r="B165" s="40" t="s">
        <v>120</v>
      </c>
      <c r="C165" s="41" t="s">
        <v>121</v>
      </c>
      <c r="D165" s="65">
        <f t="shared" si="18"/>
        <v>0.42529559999999994</v>
      </c>
      <c r="E165" s="65">
        <v>0</v>
      </c>
      <c r="F165" s="65">
        <f t="shared" si="15"/>
        <v>0.42529559999999994</v>
      </c>
      <c r="G165" s="65">
        <v>0.42529559999999994</v>
      </c>
      <c r="H165" s="65">
        <f t="shared" si="16"/>
        <v>0</v>
      </c>
      <c r="I165" s="65">
        <v>0</v>
      </c>
      <c r="J165" s="65">
        <v>0</v>
      </c>
      <c r="K165" s="65">
        <v>0.21264425999999997</v>
      </c>
      <c r="L165" s="65">
        <v>0</v>
      </c>
      <c r="M165" s="65">
        <v>0.12759693999999999</v>
      </c>
      <c r="N165" s="65">
        <v>0</v>
      </c>
      <c r="O165" s="65">
        <v>8.5054399999999988E-2</v>
      </c>
      <c r="P165" s="65">
        <v>0</v>
      </c>
      <c r="Q165" s="65">
        <f t="shared" si="19"/>
        <v>0.42529559999999994</v>
      </c>
      <c r="R165" s="65">
        <f t="shared" si="17"/>
        <v>-0.42529559999999994</v>
      </c>
      <c r="S165" s="66">
        <f t="shared" si="20"/>
        <v>-100</v>
      </c>
      <c r="T165" s="69" t="s">
        <v>505</v>
      </c>
    </row>
    <row r="166" spans="1:20" ht="30" x14ac:dyDescent="0.25">
      <c r="A166" s="48" t="s">
        <v>25</v>
      </c>
      <c r="B166" s="49" t="s">
        <v>471</v>
      </c>
      <c r="C166" s="50" t="s">
        <v>462</v>
      </c>
      <c r="D166" s="65">
        <f t="shared" si="18"/>
        <v>0</v>
      </c>
      <c r="E166" s="65">
        <v>3.5000003600000003E-2</v>
      </c>
      <c r="F166" s="65">
        <f t="shared" si="15"/>
        <v>-3.5000003600000003E-2</v>
      </c>
      <c r="G166" s="65">
        <v>0</v>
      </c>
      <c r="H166" s="65">
        <f t="shared" si="16"/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  <c r="N166" s="65">
        <v>0</v>
      </c>
      <c r="O166" s="65">
        <v>0</v>
      </c>
      <c r="P166" s="65">
        <v>0</v>
      </c>
      <c r="Q166" s="65">
        <f t="shared" si="19"/>
        <v>-3.5000003600000003E-2</v>
      </c>
      <c r="R166" s="65">
        <f t="shared" si="17"/>
        <v>0</v>
      </c>
      <c r="S166" s="66">
        <v>0</v>
      </c>
      <c r="T166" s="69" t="s">
        <v>505</v>
      </c>
    </row>
    <row r="167" spans="1:20" ht="30" x14ac:dyDescent="0.25">
      <c r="A167" s="48" t="s">
        <v>25</v>
      </c>
      <c r="B167" s="49" t="s">
        <v>472</v>
      </c>
      <c r="C167" s="50" t="s">
        <v>463</v>
      </c>
      <c r="D167" s="65">
        <f t="shared" si="18"/>
        <v>0</v>
      </c>
      <c r="E167" s="65">
        <v>3.5000003600000003E-2</v>
      </c>
      <c r="F167" s="65">
        <f t="shared" si="15"/>
        <v>-3.5000003600000003E-2</v>
      </c>
      <c r="G167" s="65">
        <v>0</v>
      </c>
      <c r="H167" s="65">
        <f t="shared" si="16"/>
        <v>0</v>
      </c>
      <c r="I167" s="65">
        <v>0</v>
      </c>
      <c r="J167" s="65">
        <v>0</v>
      </c>
      <c r="K167" s="65">
        <v>0</v>
      </c>
      <c r="L167" s="65">
        <v>0</v>
      </c>
      <c r="M167" s="65">
        <v>0</v>
      </c>
      <c r="N167" s="65">
        <v>0</v>
      </c>
      <c r="O167" s="65">
        <v>0</v>
      </c>
      <c r="P167" s="65">
        <v>0</v>
      </c>
      <c r="Q167" s="65">
        <f t="shared" si="19"/>
        <v>-3.5000003600000003E-2</v>
      </c>
      <c r="R167" s="65">
        <f t="shared" si="17"/>
        <v>0</v>
      </c>
      <c r="S167" s="66">
        <v>0</v>
      </c>
      <c r="T167" s="69" t="s">
        <v>505</v>
      </c>
    </row>
    <row r="168" spans="1:20" ht="30" x14ac:dyDescent="0.25">
      <c r="A168" s="48" t="s">
        <v>25</v>
      </c>
      <c r="B168" s="49" t="s">
        <v>473</v>
      </c>
      <c r="C168" s="50" t="s">
        <v>464</v>
      </c>
      <c r="D168" s="65">
        <f t="shared" si="18"/>
        <v>0</v>
      </c>
      <c r="E168" s="65">
        <v>0</v>
      </c>
      <c r="F168" s="65">
        <f t="shared" si="15"/>
        <v>0</v>
      </c>
      <c r="G168" s="65">
        <v>0</v>
      </c>
      <c r="H168" s="65">
        <f t="shared" si="16"/>
        <v>2.7729999999999998E-2</v>
      </c>
      <c r="I168" s="65">
        <v>0</v>
      </c>
      <c r="J168" s="65">
        <v>0</v>
      </c>
      <c r="K168" s="65">
        <v>0</v>
      </c>
      <c r="L168" s="65">
        <v>2.7729999999999998E-2</v>
      </c>
      <c r="M168" s="65">
        <v>0</v>
      </c>
      <c r="N168" s="65">
        <v>0</v>
      </c>
      <c r="O168" s="65">
        <v>0</v>
      </c>
      <c r="P168" s="65">
        <v>0</v>
      </c>
      <c r="Q168" s="65">
        <f t="shared" si="19"/>
        <v>-2.7729999999999998E-2</v>
      </c>
      <c r="R168" s="65">
        <f t="shared" si="17"/>
        <v>2.7729999999999998E-2</v>
      </c>
      <c r="S168" s="66">
        <v>100</v>
      </c>
      <c r="T168" s="69" t="s">
        <v>505</v>
      </c>
    </row>
    <row r="169" spans="1:20" ht="30" x14ac:dyDescent="0.25">
      <c r="A169" s="48" t="s">
        <v>25</v>
      </c>
      <c r="B169" s="49" t="s">
        <v>474</v>
      </c>
      <c r="C169" s="50" t="s">
        <v>465</v>
      </c>
      <c r="D169" s="65">
        <f t="shared" si="18"/>
        <v>0</v>
      </c>
      <c r="E169" s="65">
        <v>0</v>
      </c>
      <c r="F169" s="65">
        <f t="shared" si="15"/>
        <v>0</v>
      </c>
      <c r="G169" s="65">
        <v>0</v>
      </c>
      <c r="H169" s="65">
        <f t="shared" si="16"/>
        <v>2.7729999999999998E-2</v>
      </c>
      <c r="I169" s="65">
        <v>0</v>
      </c>
      <c r="J169" s="65">
        <v>0</v>
      </c>
      <c r="K169" s="65">
        <v>0</v>
      </c>
      <c r="L169" s="65">
        <v>2.7729999999999998E-2</v>
      </c>
      <c r="M169" s="65">
        <v>0</v>
      </c>
      <c r="N169" s="65">
        <v>0</v>
      </c>
      <c r="O169" s="65">
        <v>0</v>
      </c>
      <c r="P169" s="65">
        <v>0</v>
      </c>
      <c r="Q169" s="65">
        <f t="shared" si="19"/>
        <v>-2.7729999999999998E-2</v>
      </c>
      <c r="R169" s="65">
        <f t="shared" si="17"/>
        <v>2.7729999999999998E-2</v>
      </c>
      <c r="S169" s="66">
        <v>100</v>
      </c>
      <c r="T169" s="69" t="s">
        <v>505</v>
      </c>
    </row>
    <row r="170" spans="1:20" ht="30" x14ac:dyDescent="0.25">
      <c r="A170" s="48" t="s">
        <v>25</v>
      </c>
      <c r="B170" s="49" t="s">
        <v>475</v>
      </c>
      <c r="C170" s="50" t="s">
        <v>466</v>
      </c>
      <c r="D170" s="65">
        <f t="shared" si="18"/>
        <v>0</v>
      </c>
      <c r="E170" s="65">
        <v>0</v>
      </c>
      <c r="F170" s="65">
        <f t="shared" si="15"/>
        <v>0</v>
      </c>
      <c r="G170" s="65">
        <v>0</v>
      </c>
      <c r="H170" s="65">
        <f t="shared" si="16"/>
        <v>3.6580000000000001E-2</v>
      </c>
      <c r="I170" s="65">
        <v>0</v>
      </c>
      <c r="J170" s="65">
        <v>0</v>
      </c>
      <c r="K170" s="65">
        <v>0</v>
      </c>
      <c r="L170" s="65">
        <v>3.6580000000000001E-2</v>
      </c>
      <c r="M170" s="65">
        <v>0</v>
      </c>
      <c r="N170" s="65">
        <v>0</v>
      </c>
      <c r="O170" s="65">
        <v>0</v>
      </c>
      <c r="P170" s="65">
        <v>0</v>
      </c>
      <c r="Q170" s="65">
        <f t="shared" si="19"/>
        <v>-3.6580000000000001E-2</v>
      </c>
      <c r="R170" s="65">
        <f t="shared" si="17"/>
        <v>3.6580000000000001E-2</v>
      </c>
      <c r="S170" s="66">
        <v>100</v>
      </c>
      <c r="T170" s="69" t="s">
        <v>505</v>
      </c>
    </row>
    <row r="171" spans="1:20" ht="30" x14ac:dyDescent="0.25">
      <c r="A171" s="48" t="s">
        <v>25</v>
      </c>
      <c r="B171" s="49" t="s">
        <v>476</v>
      </c>
      <c r="C171" s="50" t="s">
        <v>467</v>
      </c>
      <c r="D171" s="65">
        <f t="shared" si="18"/>
        <v>0</v>
      </c>
      <c r="E171" s="65">
        <v>0</v>
      </c>
      <c r="F171" s="65">
        <f t="shared" si="15"/>
        <v>0</v>
      </c>
      <c r="G171" s="65">
        <v>0</v>
      </c>
      <c r="H171" s="65">
        <f t="shared" si="16"/>
        <v>5.45514E-2</v>
      </c>
      <c r="I171" s="65">
        <v>0</v>
      </c>
      <c r="J171" s="65">
        <v>0</v>
      </c>
      <c r="K171" s="65">
        <v>0</v>
      </c>
      <c r="L171" s="65">
        <v>3.6580000000000001E-2</v>
      </c>
      <c r="M171" s="65">
        <v>0</v>
      </c>
      <c r="N171" s="65">
        <v>1.7971399999999998E-2</v>
      </c>
      <c r="O171" s="65">
        <v>0</v>
      </c>
      <c r="P171" s="65">
        <v>0</v>
      </c>
      <c r="Q171" s="65">
        <f t="shared" si="19"/>
        <v>-5.45514E-2</v>
      </c>
      <c r="R171" s="65">
        <f t="shared" si="17"/>
        <v>5.45514E-2</v>
      </c>
      <c r="S171" s="66">
        <v>100</v>
      </c>
      <c r="T171" s="69" t="s">
        <v>505</v>
      </c>
    </row>
    <row r="172" spans="1:20" ht="30" x14ac:dyDescent="0.25">
      <c r="A172" s="48" t="s">
        <v>25</v>
      </c>
      <c r="B172" s="49" t="s">
        <v>698</v>
      </c>
      <c r="C172" s="50" t="s">
        <v>468</v>
      </c>
      <c r="D172" s="65">
        <f t="shared" si="18"/>
        <v>0</v>
      </c>
      <c r="E172" s="65">
        <v>0</v>
      </c>
      <c r="F172" s="65">
        <f t="shared" si="15"/>
        <v>0</v>
      </c>
      <c r="G172" s="65">
        <v>0</v>
      </c>
      <c r="H172" s="65">
        <f t="shared" si="16"/>
        <v>3.6580000000000001E-2</v>
      </c>
      <c r="I172" s="65">
        <v>0</v>
      </c>
      <c r="J172" s="65">
        <v>0</v>
      </c>
      <c r="K172" s="65">
        <v>0</v>
      </c>
      <c r="L172" s="65">
        <v>3.6580000000000001E-2</v>
      </c>
      <c r="M172" s="65">
        <v>0</v>
      </c>
      <c r="N172" s="65">
        <v>0</v>
      </c>
      <c r="O172" s="65">
        <v>0</v>
      </c>
      <c r="P172" s="65">
        <v>0</v>
      </c>
      <c r="Q172" s="65">
        <f t="shared" si="19"/>
        <v>-3.6580000000000001E-2</v>
      </c>
      <c r="R172" s="65">
        <f t="shared" si="17"/>
        <v>3.6580000000000001E-2</v>
      </c>
      <c r="S172" s="66">
        <v>100</v>
      </c>
      <c r="T172" s="69" t="s">
        <v>505</v>
      </c>
    </row>
    <row r="173" spans="1:20" ht="30" x14ac:dyDescent="0.25">
      <c r="A173" s="48" t="s">
        <v>25</v>
      </c>
      <c r="B173" s="49" t="s">
        <v>699</v>
      </c>
      <c r="C173" s="50" t="s">
        <v>469</v>
      </c>
      <c r="D173" s="65">
        <f t="shared" si="18"/>
        <v>0</v>
      </c>
      <c r="E173" s="65">
        <v>0</v>
      </c>
      <c r="F173" s="65">
        <f t="shared" si="15"/>
        <v>0</v>
      </c>
      <c r="G173" s="65">
        <v>0</v>
      </c>
      <c r="H173" s="65">
        <f t="shared" si="16"/>
        <v>3.6006590799999995E-2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  <c r="N173" s="65">
        <v>3.6006590799999995E-2</v>
      </c>
      <c r="O173" s="65">
        <v>0</v>
      </c>
      <c r="P173" s="65">
        <v>0</v>
      </c>
      <c r="Q173" s="65">
        <f t="shared" si="19"/>
        <v>-3.6006590799999995E-2</v>
      </c>
      <c r="R173" s="65">
        <f t="shared" si="17"/>
        <v>3.6006590799999995E-2</v>
      </c>
      <c r="S173" s="66">
        <v>100</v>
      </c>
      <c r="T173" s="69" t="s">
        <v>505</v>
      </c>
    </row>
    <row r="174" spans="1:20" ht="30" x14ac:dyDescent="0.25">
      <c r="A174" s="48" t="s">
        <v>25</v>
      </c>
      <c r="B174" s="49" t="s">
        <v>700</v>
      </c>
      <c r="C174" s="50" t="s">
        <v>470</v>
      </c>
      <c r="D174" s="65">
        <f t="shared" si="18"/>
        <v>0</v>
      </c>
      <c r="E174" s="65">
        <v>0</v>
      </c>
      <c r="F174" s="65">
        <f t="shared" si="15"/>
        <v>0</v>
      </c>
      <c r="G174" s="65">
        <v>0</v>
      </c>
      <c r="H174" s="65">
        <f t="shared" si="16"/>
        <v>3.6006590799999995E-2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  <c r="N174" s="65">
        <v>3.6006590799999995E-2</v>
      </c>
      <c r="O174" s="65">
        <v>0</v>
      </c>
      <c r="P174" s="65">
        <v>0</v>
      </c>
      <c r="Q174" s="65">
        <f t="shared" si="19"/>
        <v>-3.6006590799999995E-2</v>
      </c>
      <c r="R174" s="65">
        <f t="shared" si="17"/>
        <v>3.6006590799999995E-2</v>
      </c>
      <c r="S174" s="66">
        <v>100</v>
      </c>
      <c r="T174" s="69" t="s">
        <v>505</v>
      </c>
    </row>
    <row r="175" spans="1:20" ht="30" x14ac:dyDescent="0.25">
      <c r="A175" s="48" t="s">
        <v>25</v>
      </c>
      <c r="B175" s="49" t="s">
        <v>542</v>
      </c>
      <c r="C175" s="50" t="s">
        <v>613</v>
      </c>
      <c r="D175" s="65">
        <f t="shared" si="18"/>
        <v>0</v>
      </c>
      <c r="E175" s="65">
        <v>3.4000000799999992E-2</v>
      </c>
      <c r="F175" s="65">
        <f t="shared" si="15"/>
        <v>-3.4000000799999992E-2</v>
      </c>
      <c r="G175" s="65">
        <v>0</v>
      </c>
      <c r="H175" s="65">
        <f t="shared" si="16"/>
        <v>0</v>
      </c>
      <c r="I175" s="65">
        <v>0</v>
      </c>
      <c r="J175" s="65">
        <v>0</v>
      </c>
      <c r="K175" s="65">
        <v>0</v>
      </c>
      <c r="L175" s="65">
        <v>0</v>
      </c>
      <c r="M175" s="65">
        <v>0</v>
      </c>
      <c r="N175" s="65">
        <v>0</v>
      </c>
      <c r="O175" s="65">
        <v>0</v>
      </c>
      <c r="P175" s="65">
        <v>0</v>
      </c>
      <c r="Q175" s="65">
        <f t="shared" si="19"/>
        <v>-3.4000000799999992E-2</v>
      </c>
      <c r="R175" s="65">
        <f t="shared" si="17"/>
        <v>0</v>
      </c>
      <c r="S175" s="66">
        <v>100</v>
      </c>
      <c r="T175" s="69" t="s">
        <v>505</v>
      </c>
    </row>
    <row r="176" spans="1:20" ht="30" x14ac:dyDescent="0.25">
      <c r="A176" s="48" t="s">
        <v>25</v>
      </c>
      <c r="B176" s="49" t="s">
        <v>701</v>
      </c>
      <c r="C176" s="50" t="s">
        <v>702</v>
      </c>
      <c r="D176" s="65">
        <f t="shared" si="18"/>
        <v>0</v>
      </c>
      <c r="E176" s="65">
        <v>0</v>
      </c>
      <c r="F176" s="65">
        <f t="shared" si="15"/>
        <v>0</v>
      </c>
      <c r="G176" s="65">
        <v>0</v>
      </c>
      <c r="H176" s="65">
        <f t="shared" si="16"/>
        <v>3.6123658599999997E-2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  <c r="N176" s="65">
        <v>0</v>
      </c>
      <c r="O176" s="65">
        <v>0</v>
      </c>
      <c r="P176" s="65">
        <v>3.6123658599999997E-2</v>
      </c>
      <c r="Q176" s="65">
        <f t="shared" si="19"/>
        <v>-3.6123658599999997E-2</v>
      </c>
      <c r="R176" s="65">
        <f t="shared" si="17"/>
        <v>3.6123658599999997E-2</v>
      </c>
      <c r="S176" s="66">
        <v>100</v>
      </c>
      <c r="T176" s="69" t="s">
        <v>505</v>
      </c>
    </row>
    <row r="177" spans="1:20" ht="30" x14ac:dyDescent="0.25">
      <c r="A177" s="48" t="s">
        <v>25</v>
      </c>
      <c r="B177" s="49" t="s">
        <v>703</v>
      </c>
      <c r="C177" s="50" t="s">
        <v>704</v>
      </c>
      <c r="D177" s="65">
        <f t="shared" si="18"/>
        <v>0</v>
      </c>
      <c r="E177" s="65">
        <v>0</v>
      </c>
      <c r="F177" s="65">
        <f t="shared" si="15"/>
        <v>0</v>
      </c>
      <c r="G177" s="65">
        <v>0</v>
      </c>
      <c r="H177" s="65">
        <f t="shared" si="16"/>
        <v>3.6619305800000002E-2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  <c r="N177" s="65">
        <v>0</v>
      </c>
      <c r="O177" s="65">
        <v>0</v>
      </c>
      <c r="P177" s="65">
        <v>3.6619305800000002E-2</v>
      </c>
      <c r="Q177" s="65">
        <f t="shared" si="19"/>
        <v>-3.6619305800000002E-2</v>
      </c>
      <c r="R177" s="65">
        <f t="shared" si="17"/>
        <v>3.6619305800000002E-2</v>
      </c>
      <c r="S177" s="66">
        <v>100</v>
      </c>
      <c r="T177" s="69" t="s">
        <v>505</v>
      </c>
    </row>
    <row r="178" spans="1:20" ht="30" x14ac:dyDescent="0.25">
      <c r="A178" s="48" t="s">
        <v>25</v>
      </c>
      <c r="B178" s="49" t="s">
        <v>705</v>
      </c>
      <c r="C178" s="50" t="s">
        <v>706</v>
      </c>
      <c r="D178" s="65">
        <f t="shared" si="18"/>
        <v>0</v>
      </c>
      <c r="E178" s="65">
        <v>0</v>
      </c>
      <c r="F178" s="65">
        <f t="shared" si="15"/>
        <v>0</v>
      </c>
      <c r="G178" s="65">
        <v>0</v>
      </c>
      <c r="H178" s="65">
        <f t="shared" si="16"/>
        <v>3.6006590799999995E-2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  <c r="N178" s="65">
        <v>0</v>
      </c>
      <c r="O178" s="65">
        <v>0</v>
      </c>
      <c r="P178" s="65">
        <v>3.6006590799999995E-2</v>
      </c>
      <c r="Q178" s="65">
        <f t="shared" si="19"/>
        <v>-3.6006590799999995E-2</v>
      </c>
      <c r="R178" s="65">
        <f t="shared" si="17"/>
        <v>3.6006590799999995E-2</v>
      </c>
      <c r="S178" s="66">
        <v>100</v>
      </c>
      <c r="T178" s="69" t="s">
        <v>505</v>
      </c>
    </row>
    <row r="179" spans="1:20" ht="30" x14ac:dyDescent="0.25">
      <c r="A179" s="48" t="s">
        <v>25</v>
      </c>
      <c r="B179" s="49" t="s">
        <v>707</v>
      </c>
      <c r="C179" s="50" t="s">
        <v>708</v>
      </c>
      <c r="D179" s="65">
        <f t="shared" si="18"/>
        <v>0</v>
      </c>
      <c r="E179" s="65">
        <v>0</v>
      </c>
      <c r="F179" s="65">
        <f t="shared" si="15"/>
        <v>0</v>
      </c>
      <c r="G179" s="65">
        <v>0</v>
      </c>
      <c r="H179" s="65">
        <f t="shared" si="16"/>
        <v>3.6823728999999999E-2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  <c r="N179" s="65">
        <v>0</v>
      </c>
      <c r="O179" s="65">
        <v>0</v>
      </c>
      <c r="P179" s="65">
        <v>3.6823728999999999E-2</v>
      </c>
      <c r="Q179" s="65">
        <f t="shared" si="19"/>
        <v>-3.6823728999999999E-2</v>
      </c>
      <c r="R179" s="65">
        <f t="shared" si="17"/>
        <v>3.6823728999999999E-2</v>
      </c>
      <c r="S179" s="66">
        <v>100</v>
      </c>
      <c r="T179" s="69" t="s">
        <v>505</v>
      </c>
    </row>
    <row r="180" spans="1:20" ht="30" x14ac:dyDescent="0.25">
      <c r="A180" s="48" t="s">
        <v>25</v>
      </c>
      <c r="B180" s="49" t="s">
        <v>709</v>
      </c>
      <c r="C180" s="50" t="s">
        <v>710</v>
      </c>
      <c r="D180" s="65">
        <f t="shared" si="18"/>
        <v>0</v>
      </c>
      <c r="E180" s="65">
        <v>0</v>
      </c>
      <c r="F180" s="65">
        <f t="shared" si="15"/>
        <v>0</v>
      </c>
      <c r="G180" s="65">
        <v>0</v>
      </c>
      <c r="H180" s="65">
        <f t="shared" si="16"/>
        <v>3.6981105600000001E-2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  <c r="N180" s="65">
        <v>0</v>
      </c>
      <c r="O180" s="65">
        <v>0</v>
      </c>
      <c r="P180" s="65">
        <v>3.6981105600000001E-2</v>
      </c>
      <c r="Q180" s="65">
        <f t="shared" si="19"/>
        <v>-3.6981105600000001E-2</v>
      </c>
      <c r="R180" s="65">
        <f t="shared" si="17"/>
        <v>3.6981105600000001E-2</v>
      </c>
      <c r="S180" s="66">
        <v>100</v>
      </c>
      <c r="T180" s="69" t="s">
        <v>505</v>
      </c>
    </row>
    <row r="181" spans="1:20" ht="30" x14ac:dyDescent="0.25">
      <c r="A181" s="48" t="s">
        <v>25</v>
      </c>
      <c r="B181" s="49" t="s">
        <v>711</v>
      </c>
      <c r="C181" s="50" t="s">
        <v>712</v>
      </c>
      <c r="D181" s="65">
        <f t="shared" si="18"/>
        <v>0</v>
      </c>
      <c r="E181" s="65">
        <v>0</v>
      </c>
      <c r="F181" s="65">
        <f t="shared" si="15"/>
        <v>0</v>
      </c>
      <c r="G181" s="65">
        <v>0</v>
      </c>
      <c r="H181" s="65">
        <f t="shared" si="16"/>
        <v>3.7189694199999998E-2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  <c r="N181" s="65">
        <v>0</v>
      </c>
      <c r="O181" s="65">
        <v>0</v>
      </c>
      <c r="P181" s="65">
        <v>3.7189694199999998E-2</v>
      </c>
      <c r="Q181" s="65">
        <f t="shared" si="19"/>
        <v>-3.7189694199999998E-2</v>
      </c>
      <c r="R181" s="65">
        <f t="shared" si="17"/>
        <v>3.7189694199999998E-2</v>
      </c>
      <c r="S181" s="66">
        <v>100</v>
      </c>
      <c r="T181" s="69" t="s">
        <v>505</v>
      </c>
    </row>
    <row r="182" spans="1:20" ht="30" x14ac:dyDescent="0.25">
      <c r="A182" s="48" t="s">
        <v>25</v>
      </c>
      <c r="B182" s="49" t="s">
        <v>713</v>
      </c>
      <c r="C182" s="50" t="s">
        <v>714</v>
      </c>
      <c r="D182" s="65">
        <f t="shared" si="18"/>
        <v>0</v>
      </c>
      <c r="E182" s="65">
        <v>0</v>
      </c>
      <c r="F182" s="65">
        <f t="shared" si="15"/>
        <v>0</v>
      </c>
      <c r="G182" s="65">
        <v>0</v>
      </c>
      <c r="H182" s="65">
        <f t="shared" si="16"/>
        <v>3.6355894399999998E-2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  <c r="N182" s="65">
        <v>0</v>
      </c>
      <c r="O182" s="65">
        <v>0</v>
      </c>
      <c r="P182" s="65">
        <v>3.6355894399999998E-2</v>
      </c>
      <c r="Q182" s="65">
        <f t="shared" si="19"/>
        <v>-3.6355894399999998E-2</v>
      </c>
      <c r="R182" s="65">
        <f t="shared" si="17"/>
        <v>3.6355894399999998E-2</v>
      </c>
      <c r="S182" s="66">
        <v>100</v>
      </c>
      <c r="T182" s="69" t="s">
        <v>505</v>
      </c>
    </row>
    <row r="183" spans="1:20" ht="71.25" x14ac:dyDescent="0.25">
      <c r="A183" s="51" t="s">
        <v>26</v>
      </c>
      <c r="B183" s="52" t="s">
        <v>85</v>
      </c>
      <c r="C183" s="53" t="s">
        <v>49</v>
      </c>
      <c r="D183" s="64">
        <f t="shared" si="18"/>
        <v>57.548174727999999</v>
      </c>
      <c r="E183" s="64">
        <f>SUM(E184:E264)</f>
        <v>0.33269465159999995</v>
      </c>
      <c r="F183" s="64">
        <f t="shared" si="15"/>
        <v>57.215480076399999</v>
      </c>
      <c r="G183" s="64">
        <v>57.548174727999999</v>
      </c>
      <c r="H183" s="64">
        <f t="shared" si="16"/>
        <v>33.7284717434</v>
      </c>
      <c r="I183" s="64">
        <v>1.57518436</v>
      </c>
      <c r="J183" s="64">
        <f>SUM(J184:J264)</f>
        <v>2.0103753337999999</v>
      </c>
      <c r="K183" s="64">
        <v>11.635493250000001</v>
      </c>
      <c r="L183" s="64">
        <f>SUM(L184:L264)</f>
        <v>8.3333960944000012</v>
      </c>
      <c r="M183" s="64">
        <v>34.094581458</v>
      </c>
      <c r="N183" s="64">
        <f>SUM(N184:N264)</f>
        <v>3.9611731283999991</v>
      </c>
      <c r="O183" s="64">
        <v>10.24291566</v>
      </c>
      <c r="P183" s="64">
        <v>19.423527186800001</v>
      </c>
      <c r="Q183" s="64">
        <f t="shared" si="19"/>
        <v>23.487008332999999</v>
      </c>
      <c r="R183" s="64">
        <f t="shared" si="17"/>
        <v>-23.819702984599999</v>
      </c>
      <c r="S183" s="19">
        <f t="shared" si="20"/>
        <v>-41.390892234520429</v>
      </c>
      <c r="T183" s="70" t="s">
        <v>505</v>
      </c>
    </row>
    <row r="184" spans="1:20" ht="30" x14ac:dyDescent="0.25">
      <c r="A184" s="25" t="s">
        <v>26</v>
      </c>
      <c r="B184" s="31" t="s">
        <v>715</v>
      </c>
      <c r="C184" s="41" t="s">
        <v>716</v>
      </c>
      <c r="D184" s="65">
        <f t="shared" si="18"/>
        <v>0</v>
      </c>
      <c r="E184" s="65">
        <v>0</v>
      </c>
      <c r="F184" s="65">
        <f t="shared" si="15"/>
        <v>0</v>
      </c>
      <c r="G184" s="65">
        <v>0</v>
      </c>
      <c r="H184" s="65">
        <f t="shared" si="16"/>
        <v>4.7221971599999996E-2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  <c r="N184" s="65">
        <v>0</v>
      </c>
      <c r="O184" s="65">
        <v>0</v>
      </c>
      <c r="P184" s="65">
        <v>4.7221971599999996E-2</v>
      </c>
      <c r="Q184" s="65">
        <f t="shared" si="19"/>
        <v>-4.7221971599999996E-2</v>
      </c>
      <c r="R184" s="65">
        <f t="shared" si="17"/>
        <v>4.7221971599999996E-2</v>
      </c>
      <c r="S184" s="66">
        <v>100</v>
      </c>
      <c r="T184" s="69" t="s">
        <v>892</v>
      </c>
    </row>
    <row r="185" spans="1:20" ht="45" x14ac:dyDescent="0.25">
      <c r="A185" s="25" t="s">
        <v>26</v>
      </c>
      <c r="B185" s="31" t="s">
        <v>281</v>
      </c>
      <c r="C185" s="41" t="s">
        <v>282</v>
      </c>
      <c r="D185" s="65">
        <f t="shared" si="18"/>
        <v>0</v>
      </c>
      <c r="E185" s="65">
        <v>0</v>
      </c>
      <c r="F185" s="65">
        <f t="shared" si="15"/>
        <v>0</v>
      </c>
      <c r="G185" s="65">
        <v>0</v>
      </c>
      <c r="H185" s="65">
        <f t="shared" si="16"/>
        <v>3.8794033999999998E-2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  <c r="N185" s="65">
        <v>3.8794033999999998E-2</v>
      </c>
      <c r="O185" s="65">
        <v>0</v>
      </c>
      <c r="P185" s="65">
        <v>0</v>
      </c>
      <c r="Q185" s="65">
        <f t="shared" si="19"/>
        <v>-3.8794033999999998E-2</v>
      </c>
      <c r="R185" s="65">
        <f t="shared" si="17"/>
        <v>3.8794033999999998E-2</v>
      </c>
      <c r="S185" s="66">
        <v>100</v>
      </c>
      <c r="T185" s="69" t="s">
        <v>892</v>
      </c>
    </row>
    <row r="186" spans="1:20" ht="30" x14ac:dyDescent="0.25">
      <c r="A186" s="26" t="s">
        <v>26</v>
      </c>
      <c r="B186" s="32" t="s">
        <v>369</v>
      </c>
      <c r="C186" s="27" t="s">
        <v>373</v>
      </c>
      <c r="D186" s="65">
        <f t="shared" si="18"/>
        <v>0</v>
      </c>
      <c r="E186" s="65">
        <v>0</v>
      </c>
      <c r="F186" s="65">
        <f t="shared" si="15"/>
        <v>0</v>
      </c>
      <c r="G186" s="65">
        <v>0</v>
      </c>
      <c r="H186" s="65">
        <f t="shared" si="16"/>
        <v>1.6155191199999999E-2</v>
      </c>
      <c r="I186" s="65">
        <v>0</v>
      </c>
      <c r="J186" s="65">
        <v>1.6155191199999999E-2</v>
      </c>
      <c r="K186" s="65">
        <v>0</v>
      </c>
      <c r="L186" s="65">
        <v>0</v>
      </c>
      <c r="M186" s="65">
        <v>0</v>
      </c>
      <c r="N186" s="65">
        <v>0</v>
      </c>
      <c r="O186" s="65">
        <v>0</v>
      </c>
      <c r="P186" s="65">
        <v>0</v>
      </c>
      <c r="Q186" s="65">
        <f t="shared" si="19"/>
        <v>-1.6155191199999999E-2</v>
      </c>
      <c r="R186" s="65">
        <f t="shared" si="17"/>
        <v>1.6155191199999999E-2</v>
      </c>
      <c r="S186" s="66">
        <v>100</v>
      </c>
      <c r="T186" s="69" t="s">
        <v>893</v>
      </c>
    </row>
    <row r="187" spans="1:20" ht="30" x14ac:dyDescent="0.25">
      <c r="A187" s="26" t="s">
        <v>26</v>
      </c>
      <c r="B187" s="32" t="s">
        <v>370</v>
      </c>
      <c r="C187" s="27" t="s">
        <v>374</v>
      </c>
      <c r="D187" s="65">
        <f t="shared" si="18"/>
        <v>0</v>
      </c>
      <c r="E187" s="65">
        <v>0</v>
      </c>
      <c r="F187" s="65">
        <f t="shared" si="15"/>
        <v>0</v>
      </c>
      <c r="G187" s="65">
        <v>0</v>
      </c>
      <c r="H187" s="65">
        <f t="shared" si="16"/>
        <v>1.3220011999999996E-2</v>
      </c>
      <c r="I187" s="65">
        <v>0</v>
      </c>
      <c r="J187" s="65">
        <v>1.3220011999999996E-2</v>
      </c>
      <c r="K187" s="65">
        <v>0</v>
      </c>
      <c r="L187" s="65">
        <v>0</v>
      </c>
      <c r="M187" s="65">
        <v>0</v>
      </c>
      <c r="N187" s="65">
        <v>0</v>
      </c>
      <c r="O187" s="65">
        <v>0</v>
      </c>
      <c r="P187" s="65">
        <v>0</v>
      </c>
      <c r="Q187" s="65">
        <f t="shared" si="19"/>
        <v>-1.3220011999999996E-2</v>
      </c>
      <c r="R187" s="65">
        <f t="shared" si="17"/>
        <v>1.3220011999999996E-2</v>
      </c>
      <c r="S187" s="66">
        <v>100</v>
      </c>
      <c r="T187" s="69" t="s">
        <v>893</v>
      </c>
    </row>
    <row r="188" spans="1:20" ht="30" x14ac:dyDescent="0.25">
      <c r="A188" s="26" t="s">
        <v>26</v>
      </c>
      <c r="B188" s="32" t="s">
        <v>371</v>
      </c>
      <c r="C188" s="27" t="s">
        <v>375</v>
      </c>
      <c r="D188" s="65">
        <f t="shared" si="18"/>
        <v>0</v>
      </c>
      <c r="E188" s="65">
        <v>0</v>
      </c>
      <c r="F188" s="65">
        <f t="shared" si="15"/>
        <v>0</v>
      </c>
      <c r="G188" s="65">
        <v>0</v>
      </c>
      <c r="H188" s="65">
        <f t="shared" si="16"/>
        <v>3.7157621799999992E-2</v>
      </c>
      <c r="I188" s="65">
        <v>0</v>
      </c>
      <c r="J188" s="65">
        <v>0</v>
      </c>
      <c r="K188" s="65">
        <v>0</v>
      </c>
      <c r="L188" s="65">
        <v>3.7157621799999992E-2</v>
      </c>
      <c r="M188" s="65">
        <v>0</v>
      </c>
      <c r="N188" s="65">
        <v>0</v>
      </c>
      <c r="O188" s="65">
        <v>0</v>
      </c>
      <c r="P188" s="65">
        <v>0</v>
      </c>
      <c r="Q188" s="65">
        <f t="shared" si="19"/>
        <v>-3.7157621799999992E-2</v>
      </c>
      <c r="R188" s="65">
        <f t="shared" si="17"/>
        <v>3.7157621799999992E-2</v>
      </c>
      <c r="S188" s="66">
        <v>100</v>
      </c>
      <c r="T188" s="69" t="s">
        <v>893</v>
      </c>
    </row>
    <row r="189" spans="1:20" ht="30" x14ac:dyDescent="0.25">
      <c r="A189" s="26" t="s">
        <v>26</v>
      </c>
      <c r="B189" s="32" t="s">
        <v>372</v>
      </c>
      <c r="C189" s="27" t="s">
        <v>376</v>
      </c>
      <c r="D189" s="65">
        <f t="shared" si="18"/>
        <v>0</v>
      </c>
      <c r="E189" s="65">
        <v>0</v>
      </c>
      <c r="F189" s="65">
        <f t="shared" si="15"/>
        <v>0</v>
      </c>
      <c r="G189" s="65">
        <v>0</v>
      </c>
      <c r="H189" s="65">
        <f t="shared" si="16"/>
        <v>1.7095509599999999E-2</v>
      </c>
      <c r="I189" s="65">
        <v>0</v>
      </c>
      <c r="J189" s="65">
        <v>0</v>
      </c>
      <c r="K189" s="65">
        <v>0</v>
      </c>
      <c r="L189" s="65">
        <v>1.7095509599999999E-2</v>
      </c>
      <c r="M189" s="65">
        <v>0</v>
      </c>
      <c r="N189" s="65">
        <v>0</v>
      </c>
      <c r="O189" s="65">
        <v>0</v>
      </c>
      <c r="P189" s="65">
        <v>0</v>
      </c>
      <c r="Q189" s="65">
        <f t="shared" si="19"/>
        <v>-1.7095509599999999E-2</v>
      </c>
      <c r="R189" s="65">
        <f t="shared" si="17"/>
        <v>1.7095509599999999E-2</v>
      </c>
      <c r="S189" s="66">
        <v>100</v>
      </c>
      <c r="T189" s="69" t="s">
        <v>893</v>
      </c>
    </row>
    <row r="190" spans="1:20" ht="30" x14ac:dyDescent="0.25">
      <c r="A190" s="26" t="s">
        <v>26</v>
      </c>
      <c r="B190" s="32" t="s">
        <v>717</v>
      </c>
      <c r="C190" s="27" t="s">
        <v>718</v>
      </c>
      <c r="D190" s="65">
        <f t="shared" si="18"/>
        <v>0</v>
      </c>
      <c r="E190" s="65">
        <v>0</v>
      </c>
      <c r="F190" s="65">
        <f t="shared" si="15"/>
        <v>0</v>
      </c>
      <c r="G190" s="65">
        <v>0</v>
      </c>
      <c r="H190" s="65">
        <f t="shared" si="16"/>
        <v>2.7728737400000002E-2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  <c r="N190" s="65">
        <v>0</v>
      </c>
      <c r="O190" s="65">
        <v>0</v>
      </c>
      <c r="P190" s="65">
        <v>2.7728737400000002E-2</v>
      </c>
      <c r="Q190" s="65">
        <f t="shared" si="19"/>
        <v>-2.7728737400000002E-2</v>
      </c>
      <c r="R190" s="65">
        <f t="shared" si="17"/>
        <v>2.7728737400000002E-2</v>
      </c>
      <c r="S190" s="66">
        <v>100</v>
      </c>
      <c r="T190" s="69" t="s">
        <v>893</v>
      </c>
    </row>
    <row r="191" spans="1:20" ht="30" x14ac:dyDescent="0.25">
      <c r="A191" s="26" t="s">
        <v>26</v>
      </c>
      <c r="B191" s="32" t="s">
        <v>719</v>
      </c>
      <c r="C191" s="27" t="s">
        <v>720</v>
      </c>
      <c r="D191" s="65">
        <f t="shared" si="18"/>
        <v>0</v>
      </c>
      <c r="E191" s="65">
        <v>0</v>
      </c>
      <c r="F191" s="65">
        <f t="shared" si="15"/>
        <v>0</v>
      </c>
      <c r="G191" s="65">
        <v>0</v>
      </c>
      <c r="H191" s="65">
        <f t="shared" si="16"/>
        <v>9.8996182599999996E-2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  <c r="N191" s="65">
        <v>0</v>
      </c>
      <c r="O191" s="65">
        <v>0</v>
      </c>
      <c r="P191" s="65">
        <v>9.8996182599999996E-2</v>
      </c>
      <c r="Q191" s="65">
        <f t="shared" si="19"/>
        <v>-9.8996182599999996E-2</v>
      </c>
      <c r="R191" s="65">
        <f t="shared" si="17"/>
        <v>9.8996182599999996E-2</v>
      </c>
      <c r="S191" s="66">
        <v>100</v>
      </c>
      <c r="T191" s="69" t="s">
        <v>893</v>
      </c>
    </row>
    <row r="192" spans="1:20" ht="30" x14ac:dyDescent="0.25">
      <c r="A192" s="26" t="s">
        <v>26</v>
      </c>
      <c r="B192" s="32" t="s">
        <v>721</v>
      </c>
      <c r="C192" s="27" t="s">
        <v>722</v>
      </c>
      <c r="D192" s="65">
        <f t="shared" si="18"/>
        <v>0</v>
      </c>
      <c r="E192" s="65">
        <v>0</v>
      </c>
      <c r="F192" s="65">
        <f t="shared" si="15"/>
        <v>0</v>
      </c>
      <c r="G192" s="65">
        <v>0</v>
      </c>
      <c r="H192" s="65">
        <f t="shared" si="16"/>
        <v>1.1136308999999999E-2</v>
      </c>
      <c r="I192" s="65">
        <v>0</v>
      </c>
      <c r="J192" s="65">
        <v>0</v>
      </c>
      <c r="K192" s="65">
        <v>0</v>
      </c>
      <c r="L192" s="65">
        <v>0</v>
      </c>
      <c r="M192" s="65">
        <v>0</v>
      </c>
      <c r="N192" s="65">
        <v>0</v>
      </c>
      <c r="O192" s="65">
        <v>0</v>
      </c>
      <c r="P192" s="65">
        <v>1.1136308999999999E-2</v>
      </c>
      <c r="Q192" s="65">
        <f t="shared" si="19"/>
        <v>-1.1136308999999999E-2</v>
      </c>
      <c r="R192" s="65">
        <f t="shared" si="17"/>
        <v>1.1136308999999999E-2</v>
      </c>
      <c r="S192" s="66">
        <v>100</v>
      </c>
      <c r="T192" s="69" t="s">
        <v>893</v>
      </c>
    </row>
    <row r="193" spans="1:20" ht="45" x14ac:dyDescent="0.25">
      <c r="A193" s="26" t="s">
        <v>26</v>
      </c>
      <c r="B193" s="32" t="s">
        <v>285</v>
      </c>
      <c r="C193" s="27" t="s">
        <v>286</v>
      </c>
      <c r="D193" s="65">
        <f t="shared" si="18"/>
        <v>0</v>
      </c>
      <c r="E193" s="65">
        <v>0</v>
      </c>
      <c r="F193" s="65">
        <f t="shared" si="15"/>
        <v>0</v>
      </c>
      <c r="G193" s="65">
        <v>0</v>
      </c>
      <c r="H193" s="65">
        <f t="shared" si="16"/>
        <v>5.9833693599999994E-2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  <c r="N193" s="65">
        <v>5.9833693599999994E-2</v>
      </c>
      <c r="O193" s="65">
        <v>0</v>
      </c>
      <c r="P193" s="65">
        <v>0</v>
      </c>
      <c r="Q193" s="65">
        <f t="shared" si="19"/>
        <v>-5.9833693599999994E-2</v>
      </c>
      <c r="R193" s="65">
        <f t="shared" si="17"/>
        <v>5.9833693599999994E-2</v>
      </c>
      <c r="S193" s="66">
        <v>100</v>
      </c>
      <c r="T193" s="69" t="s">
        <v>893</v>
      </c>
    </row>
    <row r="194" spans="1:20" ht="45" x14ac:dyDescent="0.25">
      <c r="A194" s="26" t="s">
        <v>26</v>
      </c>
      <c r="B194" s="32" t="s">
        <v>283</v>
      </c>
      <c r="C194" s="27" t="s">
        <v>284</v>
      </c>
      <c r="D194" s="65">
        <f t="shared" si="18"/>
        <v>0</v>
      </c>
      <c r="E194" s="65">
        <v>0</v>
      </c>
      <c r="F194" s="65">
        <f t="shared" si="15"/>
        <v>0</v>
      </c>
      <c r="G194" s="65">
        <v>0</v>
      </c>
      <c r="H194" s="65">
        <f t="shared" si="16"/>
        <v>2.6888718999999995E-2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  <c r="N194" s="65">
        <v>2.6888718999999995E-2</v>
      </c>
      <c r="O194" s="65">
        <v>0</v>
      </c>
      <c r="P194" s="65">
        <v>0</v>
      </c>
      <c r="Q194" s="65">
        <f t="shared" si="19"/>
        <v>-2.6888718999999995E-2</v>
      </c>
      <c r="R194" s="65">
        <f t="shared" si="17"/>
        <v>2.6888718999999995E-2</v>
      </c>
      <c r="S194" s="66">
        <v>100</v>
      </c>
      <c r="T194" s="69" t="s">
        <v>893</v>
      </c>
    </row>
    <row r="195" spans="1:20" ht="30" x14ac:dyDescent="0.25">
      <c r="A195" s="25" t="s">
        <v>26</v>
      </c>
      <c r="B195" s="31" t="s">
        <v>122</v>
      </c>
      <c r="C195" s="41" t="s">
        <v>123</v>
      </c>
      <c r="D195" s="65">
        <f t="shared" si="18"/>
        <v>8.5915894399999999</v>
      </c>
      <c r="E195" s="65">
        <v>0</v>
      </c>
      <c r="F195" s="65">
        <f t="shared" si="15"/>
        <v>8.5915894399999999</v>
      </c>
      <c r="G195" s="65">
        <v>8.5915894399999999</v>
      </c>
      <c r="H195" s="65">
        <f t="shared" si="16"/>
        <v>0</v>
      </c>
      <c r="I195" s="65">
        <v>7.9919039999999997E-2</v>
      </c>
      <c r="J195" s="65">
        <v>0</v>
      </c>
      <c r="K195" s="65">
        <v>0</v>
      </c>
      <c r="L195" s="65">
        <v>0</v>
      </c>
      <c r="M195" s="65">
        <v>3.1918763999999995</v>
      </c>
      <c r="N195" s="65">
        <v>0</v>
      </c>
      <c r="O195" s="65">
        <v>5.3197939999999999</v>
      </c>
      <c r="P195" s="65">
        <v>0</v>
      </c>
      <c r="Q195" s="65">
        <f t="shared" si="19"/>
        <v>8.5915894399999999</v>
      </c>
      <c r="R195" s="65">
        <f t="shared" si="17"/>
        <v>-8.5915894399999999</v>
      </c>
      <c r="S195" s="66">
        <f t="shared" si="20"/>
        <v>-100</v>
      </c>
      <c r="T195" s="69" t="s">
        <v>505</v>
      </c>
    </row>
    <row r="196" spans="1:20" ht="30" x14ac:dyDescent="0.25">
      <c r="A196" s="25" t="s">
        <v>26</v>
      </c>
      <c r="B196" s="31" t="s">
        <v>377</v>
      </c>
      <c r="C196" s="41" t="s">
        <v>355</v>
      </c>
      <c r="D196" s="65">
        <f t="shared" si="18"/>
        <v>0</v>
      </c>
      <c r="E196" s="65">
        <v>0</v>
      </c>
      <c r="F196" s="65">
        <f t="shared" si="15"/>
        <v>0</v>
      </c>
      <c r="G196" s="65">
        <v>0</v>
      </c>
      <c r="H196" s="65">
        <f t="shared" si="16"/>
        <v>1.0009085207999999</v>
      </c>
      <c r="I196" s="65">
        <v>0</v>
      </c>
      <c r="J196" s="65">
        <v>0</v>
      </c>
      <c r="K196" s="65">
        <v>0</v>
      </c>
      <c r="L196" s="65">
        <v>1.0777777800000001E-2</v>
      </c>
      <c r="M196" s="65">
        <v>0</v>
      </c>
      <c r="N196" s="65">
        <v>0</v>
      </c>
      <c r="O196" s="65">
        <v>0</v>
      </c>
      <c r="P196" s="65">
        <v>0.99013074299999992</v>
      </c>
      <c r="Q196" s="65">
        <f t="shared" si="19"/>
        <v>-1.0009085207999999</v>
      </c>
      <c r="R196" s="65">
        <f t="shared" si="17"/>
        <v>1.0009085207999999</v>
      </c>
      <c r="S196" s="66">
        <v>100</v>
      </c>
      <c r="T196" s="69" t="s">
        <v>505</v>
      </c>
    </row>
    <row r="197" spans="1:20" ht="30" x14ac:dyDescent="0.25">
      <c r="A197" s="25" t="s">
        <v>26</v>
      </c>
      <c r="B197" s="31" t="s">
        <v>378</v>
      </c>
      <c r="C197" s="41" t="s">
        <v>356</v>
      </c>
      <c r="D197" s="65">
        <f t="shared" si="18"/>
        <v>0</v>
      </c>
      <c r="E197" s="65">
        <v>0</v>
      </c>
      <c r="F197" s="65">
        <f t="shared" si="15"/>
        <v>0</v>
      </c>
      <c r="G197" s="65">
        <v>0</v>
      </c>
      <c r="H197" s="65">
        <f t="shared" si="16"/>
        <v>0.99588881259999995</v>
      </c>
      <c r="I197" s="65">
        <v>0</v>
      </c>
      <c r="J197" s="65">
        <v>0</v>
      </c>
      <c r="K197" s="65">
        <v>0</v>
      </c>
      <c r="L197" s="65">
        <v>1.0777777800000001E-2</v>
      </c>
      <c r="M197" s="65">
        <v>0</v>
      </c>
      <c r="N197" s="65">
        <v>0</v>
      </c>
      <c r="O197" s="65">
        <v>0</v>
      </c>
      <c r="P197" s="65">
        <v>0.98511103479999995</v>
      </c>
      <c r="Q197" s="65">
        <f t="shared" si="19"/>
        <v>-0.99588881259999995</v>
      </c>
      <c r="R197" s="65">
        <f t="shared" si="17"/>
        <v>0.99588881259999995</v>
      </c>
      <c r="S197" s="66">
        <v>100</v>
      </c>
      <c r="T197" s="69" t="s">
        <v>505</v>
      </c>
    </row>
    <row r="198" spans="1:20" ht="30" x14ac:dyDescent="0.25">
      <c r="A198" s="25" t="s">
        <v>26</v>
      </c>
      <c r="B198" s="31" t="s">
        <v>379</v>
      </c>
      <c r="C198" s="41" t="s">
        <v>357</v>
      </c>
      <c r="D198" s="65">
        <f t="shared" si="18"/>
        <v>0</v>
      </c>
      <c r="E198" s="65">
        <v>0</v>
      </c>
      <c r="F198" s="65">
        <f t="shared" si="15"/>
        <v>0</v>
      </c>
      <c r="G198" s="65">
        <v>0</v>
      </c>
      <c r="H198" s="65">
        <f t="shared" si="16"/>
        <v>0.99737411399999998</v>
      </c>
      <c r="I198" s="65">
        <v>0</v>
      </c>
      <c r="J198" s="65">
        <v>0</v>
      </c>
      <c r="K198" s="65">
        <v>0</v>
      </c>
      <c r="L198" s="65">
        <v>1.0777777800000001E-2</v>
      </c>
      <c r="M198" s="65">
        <v>0</v>
      </c>
      <c r="N198" s="65">
        <v>0</v>
      </c>
      <c r="O198" s="65">
        <v>0</v>
      </c>
      <c r="P198" s="65">
        <v>0.98659633619999998</v>
      </c>
      <c r="Q198" s="65">
        <f t="shared" si="19"/>
        <v>-0.99737411399999998</v>
      </c>
      <c r="R198" s="65">
        <f t="shared" si="17"/>
        <v>0.99737411399999998</v>
      </c>
      <c r="S198" s="66">
        <v>100</v>
      </c>
      <c r="T198" s="69" t="s">
        <v>505</v>
      </c>
    </row>
    <row r="199" spans="1:20" ht="30" x14ac:dyDescent="0.25">
      <c r="A199" s="25" t="s">
        <v>26</v>
      </c>
      <c r="B199" s="31" t="s">
        <v>380</v>
      </c>
      <c r="C199" s="41" t="s">
        <v>358</v>
      </c>
      <c r="D199" s="65">
        <f t="shared" si="18"/>
        <v>0</v>
      </c>
      <c r="E199" s="65">
        <v>0</v>
      </c>
      <c r="F199" s="65">
        <f t="shared" si="15"/>
        <v>0</v>
      </c>
      <c r="G199" s="65">
        <v>0</v>
      </c>
      <c r="H199" s="65">
        <f t="shared" si="16"/>
        <v>0.99712732879999988</v>
      </c>
      <c r="I199" s="65">
        <v>0</v>
      </c>
      <c r="J199" s="65">
        <v>0</v>
      </c>
      <c r="K199" s="65">
        <v>0</v>
      </c>
      <c r="L199" s="65">
        <v>1.0777777800000001E-2</v>
      </c>
      <c r="M199" s="65">
        <v>0</v>
      </c>
      <c r="N199" s="65">
        <v>0</v>
      </c>
      <c r="O199" s="65">
        <v>0</v>
      </c>
      <c r="P199" s="65">
        <v>0.98634955099999988</v>
      </c>
      <c r="Q199" s="65">
        <f t="shared" si="19"/>
        <v>-0.99712732879999988</v>
      </c>
      <c r="R199" s="65">
        <f t="shared" si="17"/>
        <v>0.99712732879999988</v>
      </c>
      <c r="S199" s="66">
        <v>100</v>
      </c>
      <c r="T199" s="69" t="s">
        <v>505</v>
      </c>
    </row>
    <row r="200" spans="1:20" ht="30" x14ac:dyDescent="0.25">
      <c r="A200" s="25" t="s">
        <v>26</v>
      </c>
      <c r="B200" s="31" t="s">
        <v>381</v>
      </c>
      <c r="C200" s="41" t="s">
        <v>359</v>
      </c>
      <c r="D200" s="65">
        <f t="shared" si="18"/>
        <v>0</v>
      </c>
      <c r="E200" s="65">
        <v>0</v>
      </c>
      <c r="F200" s="65">
        <f t="shared" si="15"/>
        <v>0</v>
      </c>
      <c r="G200" s="65">
        <v>0</v>
      </c>
      <c r="H200" s="65">
        <f t="shared" si="16"/>
        <v>0.99676777099999991</v>
      </c>
      <c r="I200" s="65">
        <v>0</v>
      </c>
      <c r="J200" s="65">
        <v>0</v>
      </c>
      <c r="K200" s="65">
        <v>0</v>
      </c>
      <c r="L200" s="65">
        <v>1.0777777800000001E-2</v>
      </c>
      <c r="M200" s="65">
        <v>0</v>
      </c>
      <c r="N200" s="65">
        <v>0</v>
      </c>
      <c r="O200" s="65">
        <v>0</v>
      </c>
      <c r="P200" s="65">
        <v>0.98598999319999991</v>
      </c>
      <c r="Q200" s="65">
        <f t="shared" si="19"/>
        <v>-0.99676777099999991</v>
      </c>
      <c r="R200" s="65">
        <f t="shared" si="17"/>
        <v>0.99676777099999991</v>
      </c>
      <c r="S200" s="66">
        <v>100</v>
      </c>
      <c r="T200" s="69" t="s">
        <v>505</v>
      </c>
    </row>
    <row r="201" spans="1:20" ht="30" x14ac:dyDescent="0.25">
      <c r="A201" s="25" t="s">
        <v>26</v>
      </c>
      <c r="B201" s="31" t="s">
        <v>382</v>
      </c>
      <c r="C201" s="41" t="s">
        <v>360</v>
      </c>
      <c r="D201" s="65">
        <f t="shared" si="18"/>
        <v>0</v>
      </c>
      <c r="E201" s="65">
        <v>0</v>
      </c>
      <c r="F201" s="65">
        <f t="shared" si="15"/>
        <v>0</v>
      </c>
      <c r="G201" s="65">
        <v>0</v>
      </c>
      <c r="H201" s="65">
        <f t="shared" si="16"/>
        <v>0.8285768013999999</v>
      </c>
      <c r="I201" s="65">
        <v>0</v>
      </c>
      <c r="J201" s="65">
        <v>0</v>
      </c>
      <c r="K201" s="65">
        <v>0</v>
      </c>
      <c r="L201" s="65">
        <v>1.0777777800000001E-2</v>
      </c>
      <c r="M201" s="65">
        <v>0</v>
      </c>
      <c r="N201" s="65">
        <v>0</v>
      </c>
      <c r="O201" s="65">
        <v>0</v>
      </c>
      <c r="P201" s="65">
        <v>0.8177990235999999</v>
      </c>
      <c r="Q201" s="65">
        <f t="shared" si="19"/>
        <v>-0.8285768013999999</v>
      </c>
      <c r="R201" s="65">
        <f t="shared" si="17"/>
        <v>0.8285768013999999</v>
      </c>
      <c r="S201" s="66">
        <v>100</v>
      </c>
      <c r="T201" s="69" t="s">
        <v>505</v>
      </c>
    </row>
    <row r="202" spans="1:20" ht="30" x14ac:dyDescent="0.25">
      <c r="A202" s="25" t="s">
        <v>26</v>
      </c>
      <c r="B202" s="31" t="s">
        <v>383</v>
      </c>
      <c r="C202" s="41" t="s">
        <v>361</v>
      </c>
      <c r="D202" s="65">
        <f t="shared" si="18"/>
        <v>0</v>
      </c>
      <c r="E202" s="65">
        <v>0</v>
      </c>
      <c r="F202" s="65">
        <f t="shared" si="15"/>
        <v>0</v>
      </c>
      <c r="G202" s="65">
        <v>0</v>
      </c>
      <c r="H202" s="65">
        <f t="shared" si="16"/>
        <v>0.99676777099999991</v>
      </c>
      <c r="I202" s="65">
        <v>0</v>
      </c>
      <c r="J202" s="65">
        <v>0</v>
      </c>
      <c r="K202" s="65">
        <v>0</v>
      </c>
      <c r="L202" s="65">
        <v>1.0777777800000001E-2</v>
      </c>
      <c r="M202" s="65">
        <v>0</v>
      </c>
      <c r="N202" s="65">
        <v>0</v>
      </c>
      <c r="O202" s="65">
        <v>0</v>
      </c>
      <c r="P202" s="65">
        <v>0.98598999319999991</v>
      </c>
      <c r="Q202" s="65">
        <f t="shared" si="19"/>
        <v>-0.99676777099999991</v>
      </c>
      <c r="R202" s="65">
        <f t="shared" si="17"/>
        <v>0.99676777099999991</v>
      </c>
      <c r="S202" s="66">
        <v>100</v>
      </c>
      <c r="T202" s="69" t="s">
        <v>505</v>
      </c>
    </row>
    <row r="203" spans="1:20" ht="30" x14ac:dyDescent="0.25">
      <c r="A203" s="25" t="s">
        <v>26</v>
      </c>
      <c r="B203" s="31" t="s">
        <v>384</v>
      </c>
      <c r="C203" s="41" t="s">
        <v>362</v>
      </c>
      <c r="D203" s="65">
        <f t="shared" si="18"/>
        <v>0</v>
      </c>
      <c r="E203" s="65">
        <v>0</v>
      </c>
      <c r="F203" s="65">
        <f t="shared" si="15"/>
        <v>0</v>
      </c>
      <c r="G203" s="65">
        <v>0</v>
      </c>
      <c r="H203" s="65">
        <f t="shared" si="16"/>
        <v>0.82885780659999997</v>
      </c>
      <c r="I203" s="65">
        <v>0</v>
      </c>
      <c r="J203" s="65">
        <v>0</v>
      </c>
      <c r="K203" s="65">
        <v>0</v>
      </c>
      <c r="L203" s="65">
        <v>1.0777777800000001E-2</v>
      </c>
      <c r="M203" s="65">
        <v>0</v>
      </c>
      <c r="N203" s="65">
        <v>0</v>
      </c>
      <c r="O203" s="65">
        <v>0</v>
      </c>
      <c r="P203" s="65">
        <v>0.81808002879999997</v>
      </c>
      <c r="Q203" s="65">
        <f t="shared" si="19"/>
        <v>-0.82885780659999997</v>
      </c>
      <c r="R203" s="65">
        <f t="shared" si="17"/>
        <v>0.82885780659999997</v>
      </c>
      <c r="S203" s="66">
        <v>100</v>
      </c>
      <c r="T203" s="69" t="s">
        <v>505</v>
      </c>
    </row>
    <row r="204" spans="1:20" ht="30" x14ac:dyDescent="0.25">
      <c r="A204" s="25" t="s">
        <v>26</v>
      </c>
      <c r="B204" s="31" t="s">
        <v>385</v>
      </c>
      <c r="C204" s="41" t="s">
        <v>363</v>
      </c>
      <c r="D204" s="65">
        <f t="shared" si="18"/>
        <v>0</v>
      </c>
      <c r="E204" s="65">
        <v>0</v>
      </c>
      <c r="F204" s="65">
        <f t="shared" si="15"/>
        <v>0</v>
      </c>
      <c r="G204" s="65">
        <v>0</v>
      </c>
      <c r="H204" s="65">
        <f t="shared" si="16"/>
        <v>0.83356594759999991</v>
      </c>
      <c r="I204" s="65">
        <v>0</v>
      </c>
      <c r="J204" s="65">
        <v>0</v>
      </c>
      <c r="K204" s="65">
        <v>0</v>
      </c>
      <c r="L204" s="65">
        <v>1.0777777800000001E-2</v>
      </c>
      <c r="M204" s="65">
        <v>0</v>
      </c>
      <c r="N204" s="65">
        <v>0</v>
      </c>
      <c r="O204" s="65">
        <v>0</v>
      </c>
      <c r="P204" s="65">
        <v>0.82278816979999991</v>
      </c>
      <c r="Q204" s="65">
        <f t="shared" si="19"/>
        <v>-0.83356594759999991</v>
      </c>
      <c r="R204" s="65">
        <f t="shared" si="17"/>
        <v>0.83356594759999991</v>
      </c>
      <c r="S204" s="66">
        <v>100</v>
      </c>
      <c r="T204" s="69" t="s">
        <v>505</v>
      </c>
    </row>
    <row r="205" spans="1:20" ht="30" x14ac:dyDescent="0.25">
      <c r="A205" s="25" t="s">
        <v>26</v>
      </c>
      <c r="B205" s="31" t="s">
        <v>386</v>
      </c>
      <c r="C205" s="41" t="s">
        <v>364</v>
      </c>
      <c r="D205" s="65">
        <f t="shared" si="18"/>
        <v>0</v>
      </c>
      <c r="E205" s="65">
        <v>0</v>
      </c>
      <c r="F205" s="65">
        <f t="shared" si="15"/>
        <v>0</v>
      </c>
      <c r="G205" s="65">
        <v>0</v>
      </c>
      <c r="H205" s="65">
        <f t="shared" si="16"/>
        <v>4.6605964399999998E-2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  <c r="N205" s="65">
        <v>4.6605964399999998E-2</v>
      </c>
      <c r="O205" s="65">
        <v>0</v>
      </c>
      <c r="P205" s="65">
        <v>0</v>
      </c>
      <c r="Q205" s="65">
        <f t="shared" si="19"/>
        <v>-4.6605964399999998E-2</v>
      </c>
      <c r="R205" s="65">
        <f t="shared" si="17"/>
        <v>4.6605964399999998E-2</v>
      </c>
      <c r="S205" s="66">
        <v>100</v>
      </c>
      <c r="T205" s="69" t="s">
        <v>505</v>
      </c>
    </row>
    <row r="206" spans="1:20" ht="45" x14ac:dyDescent="0.25">
      <c r="A206" s="25" t="s">
        <v>26</v>
      </c>
      <c r="B206" s="31" t="s">
        <v>387</v>
      </c>
      <c r="C206" s="41" t="s">
        <v>365</v>
      </c>
      <c r="D206" s="65">
        <f t="shared" si="18"/>
        <v>0</v>
      </c>
      <c r="E206" s="65">
        <v>0</v>
      </c>
      <c r="F206" s="65">
        <f t="shared" si="15"/>
        <v>0</v>
      </c>
      <c r="G206" s="65">
        <v>0</v>
      </c>
      <c r="H206" s="65">
        <f t="shared" si="16"/>
        <v>3.8709793800000003E-2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  <c r="N206" s="65">
        <v>3.8709793800000003E-2</v>
      </c>
      <c r="O206" s="65">
        <v>0</v>
      </c>
      <c r="P206" s="65">
        <v>0</v>
      </c>
      <c r="Q206" s="65">
        <f t="shared" si="19"/>
        <v>-3.8709793800000003E-2</v>
      </c>
      <c r="R206" s="65">
        <f t="shared" si="17"/>
        <v>3.8709793800000003E-2</v>
      </c>
      <c r="S206" s="66">
        <v>100</v>
      </c>
      <c r="T206" s="69" t="s">
        <v>505</v>
      </c>
    </row>
    <row r="207" spans="1:20" ht="45" x14ac:dyDescent="0.25">
      <c r="A207" s="25" t="s">
        <v>26</v>
      </c>
      <c r="B207" s="31" t="s">
        <v>388</v>
      </c>
      <c r="C207" s="41" t="s">
        <v>366</v>
      </c>
      <c r="D207" s="65">
        <f t="shared" si="18"/>
        <v>0</v>
      </c>
      <c r="E207" s="65">
        <v>0</v>
      </c>
      <c r="F207" s="65">
        <f t="shared" si="15"/>
        <v>0</v>
      </c>
      <c r="G207" s="65">
        <v>0</v>
      </c>
      <c r="H207" s="65">
        <f t="shared" si="16"/>
        <v>4.2169187999999989E-2</v>
      </c>
      <c r="I207" s="65">
        <v>0</v>
      </c>
      <c r="J207" s="65">
        <v>0</v>
      </c>
      <c r="K207" s="65">
        <v>0</v>
      </c>
      <c r="L207" s="65">
        <v>0</v>
      </c>
      <c r="M207" s="65">
        <v>0</v>
      </c>
      <c r="N207" s="65">
        <v>4.2169187999999989E-2</v>
      </c>
      <c r="O207" s="65">
        <v>0</v>
      </c>
      <c r="P207" s="65">
        <v>0</v>
      </c>
      <c r="Q207" s="65">
        <f t="shared" si="19"/>
        <v>-4.2169187999999989E-2</v>
      </c>
      <c r="R207" s="65">
        <f t="shared" si="17"/>
        <v>4.2169187999999989E-2</v>
      </c>
      <c r="S207" s="66">
        <v>100</v>
      </c>
      <c r="T207" s="69" t="s">
        <v>505</v>
      </c>
    </row>
    <row r="208" spans="1:20" ht="45" x14ac:dyDescent="0.25">
      <c r="A208" s="25" t="s">
        <v>26</v>
      </c>
      <c r="B208" s="31" t="s">
        <v>389</v>
      </c>
      <c r="C208" s="41" t="s">
        <v>367</v>
      </c>
      <c r="D208" s="65">
        <f t="shared" si="18"/>
        <v>0</v>
      </c>
      <c r="E208" s="65">
        <v>0</v>
      </c>
      <c r="F208" s="65">
        <f t="shared" si="15"/>
        <v>0</v>
      </c>
      <c r="G208" s="65">
        <v>0</v>
      </c>
      <c r="H208" s="65">
        <f t="shared" si="16"/>
        <v>0.10092779540000002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  <c r="N208" s="65">
        <v>3.5174950400000002E-2</v>
      </c>
      <c r="O208" s="65">
        <v>0</v>
      </c>
      <c r="P208" s="65">
        <v>6.5752845000000018E-2</v>
      </c>
      <c r="Q208" s="65">
        <f t="shared" si="19"/>
        <v>-0.10092779540000002</v>
      </c>
      <c r="R208" s="65">
        <f t="shared" si="17"/>
        <v>0.10092779540000002</v>
      </c>
      <c r="S208" s="66">
        <v>100</v>
      </c>
      <c r="T208" s="69" t="s">
        <v>505</v>
      </c>
    </row>
    <row r="209" spans="1:20" ht="30" x14ac:dyDescent="0.25">
      <c r="A209" s="25" t="s">
        <v>26</v>
      </c>
      <c r="B209" s="31" t="s">
        <v>390</v>
      </c>
      <c r="C209" s="41" t="s">
        <v>368</v>
      </c>
      <c r="D209" s="65">
        <f t="shared" si="18"/>
        <v>0</v>
      </c>
      <c r="E209" s="65">
        <v>0</v>
      </c>
      <c r="F209" s="65">
        <f t="shared" si="15"/>
        <v>0</v>
      </c>
      <c r="G209" s="65">
        <v>0</v>
      </c>
      <c r="H209" s="65">
        <f t="shared" si="16"/>
        <v>2.2330119399999997E-2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  <c r="N209" s="65">
        <v>2.2330119399999997E-2</v>
      </c>
      <c r="O209" s="65">
        <v>0</v>
      </c>
      <c r="P209" s="65">
        <v>0</v>
      </c>
      <c r="Q209" s="65">
        <f t="shared" si="19"/>
        <v>-2.2330119399999997E-2</v>
      </c>
      <c r="R209" s="65">
        <f t="shared" si="17"/>
        <v>2.2330119399999997E-2</v>
      </c>
      <c r="S209" s="66">
        <v>100</v>
      </c>
      <c r="T209" s="69" t="s">
        <v>505</v>
      </c>
    </row>
    <row r="210" spans="1:20" ht="30" x14ac:dyDescent="0.25">
      <c r="A210" s="25" t="s">
        <v>26</v>
      </c>
      <c r="B210" s="31" t="s">
        <v>723</v>
      </c>
      <c r="C210" s="41" t="s">
        <v>724</v>
      </c>
      <c r="D210" s="65">
        <f t="shared" si="18"/>
        <v>0</v>
      </c>
      <c r="E210" s="65">
        <v>0</v>
      </c>
      <c r="F210" s="65">
        <f t="shared" si="15"/>
        <v>0</v>
      </c>
      <c r="G210" s="65">
        <v>0</v>
      </c>
      <c r="H210" s="65">
        <f t="shared" si="16"/>
        <v>0.15253631080000002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  <c r="N210" s="65"/>
      <c r="O210" s="65">
        <v>0</v>
      </c>
      <c r="P210" s="65">
        <v>0.15253631080000002</v>
      </c>
      <c r="Q210" s="65">
        <f t="shared" si="19"/>
        <v>-0.15253631080000002</v>
      </c>
      <c r="R210" s="65">
        <f t="shared" si="17"/>
        <v>0.15253631080000002</v>
      </c>
      <c r="S210" s="66">
        <v>100</v>
      </c>
      <c r="T210" s="69" t="s">
        <v>505</v>
      </c>
    </row>
    <row r="211" spans="1:20" ht="45" x14ac:dyDescent="0.25">
      <c r="A211" s="25" t="s">
        <v>26</v>
      </c>
      <c r="B211" s="31" t="s">
        <v>124</v>
      </c>
      <c r="C211" s="41" t="s">
        <v>125</v>
      </c>
      <c r="D211" s="65">
        <f t="shared" si="18"/>
        <v>0.51035235999999995</v>
      </c>
      <c r="E211" s="65">
        <v>0</v>
      </c>
      <c r="F211" s="65">
        <f t="shared" ref="F211:F274" si="21">D211-E211</f>
        <v>0.51035235999999995</v>
      </c>
      <c r="G211" s="65">
        <v>0.51035235999999995</v>
      </c>
      <c r="H211" s="65">
        <f t="shared" si="16"/>
        <v>0.25443951779999996</v>
      </c>
      <c r="I211" s="65">
        <v>0</v>
      </c>
      <c r="J211" s="65">
        <v>0</v>
      </c>
      <c r="K211" s="65">
        <v>0</v>
      </c>
      <c r="L211" s="65">
        <v>0</v>
      </c>
      <c r="M211" s="65">
        <v>0.51035235999999995</v>
      </c>
      <c r="N211" s="65">
        <v>0.25443951779999996</v>
      </c>
      <c r="O211" s="65">
        <v>0</v>
      </c>
      <c r="P211" s="65">
        <v>0</v>
      </c>
      <c r="Q211" s="65">
        <f t="shared" si="19"/>
        <v>0.25591284219999999</v>
      </c>
      <c r="R211" s="65">
        <f t="shared" si="17"/>
        <v>-0.25591284219999999</v>
      </c>
      <c r="S211" s="66">
        <f t="shared" si="20"/>
        <v>-50.144343841184551</v>
      </c>
      <c r="T211" s="59" t="s">
        <v>894</v>
      </c>
    </row>
    <row r="212" spans="1:20" ht="45" x14ac:dyDescent="0.25">
      <c r="A212" s="25" t="s">
        <v>26</v>
      </c>
      <c r="B212" s="31" t="s">
        <v>126</v>
      </c>
      <c r="C212" s="41" t="s">
        <v>127</v>
      </c>
      <c r="D212" s="65">
        <f t="shared" si="18"/>
        <v>0.20860476599999994</v>
      </c>
      <c r="E212" s="65">
        <v>0</v>
      </c>
      <c r="F212" s="65">
        <f t="shared" si="21"/>
        <v>0.20860476599999994</v>
      </c>
      <c r="G212" s="65">
        <v>0.20860476599999994</v>
      </c>
      <c r="H212" s="65">
        <f t="shared" ref="H212:H275" si="22">J212+L212+N212+P212</f>
        <v>0.17800032140000002</v>
      </c>
      <c r="I212" s="65">
        <v>0</v>
      </c>
      <c r="J212" s="65">
        <v>0</v>
      </c>
      <c r="K212" s="65">
        <v>0</v>
      </c>
      <c r="L212" s="65">
        <v>0</v>
      </c>
      <c r="M212" s="65">
        <v>0.20860476599999994</v>
      </c>
      <c r="N212" s="65">
        <v>0.17800032140000002</v>
      </c>
      <c r="O212" s="65">
        <v>0</v>
      </c>
      <c r="P212" s="65">
        <v>0</v>
      </c>
      <c r="Q212" s="65">
        <f t="shared" si="19"/>
        <v>3.0604444599999919E-2</v>
      </c>
      <c r="R212" s="65">
        <f t="shared" ref="R212:R275" si="23">(J212+L212+N212+P212)-(I212+K212+M212+O212)</f>
        <v>-3.0604444599999919E-2</v>
      </c>
      <c r="S212" s="66">
        <f t="shared" ref="S212:S266" si="24">(J212+L212+N212+P212)/(I212+K212+M212+O212)*100-100</f>
        <v>-14.671018877871617</v>
      </c>
      <c r="T212" s="59" t="s">
        <v>894</v>
      </c>
    </row>
    <row r="213" spans="1:20" ht="45" x14ac:dyDescent="0.25">
      <c r="A213" s="25" t="s">
        <v>26</v>
      </c>
      <c r="B213" s="31" t="s">
        <v>128</v>
      </c>
      <c r="C213" s="41" t="s">
        <v>129</v>
      </c>
      <c r="D213" s="65">
        <f t="shared" si="18"/>
        <v>0.20860476599999994</v>
      </c>
      <c r="E213" s="65">
        <v>0</v>
      </c>
      <c r="F213" s="65">
        <f t="shared" si="21"/>
        <v>0.20860476599999994</v>
      </c>
      <c r="G213" s="65">
        <v>0.20860476599999994</v>
      </c>
      <c r="H213" s="65">
        <f t="shared" si="22"/>
        <v>0.11106699259999998</v>
      </c>
      <c r="I213" s="65">
        <v>0</v>
      </c>
      <c r="J213" s="65">
        <v>0</v>
      </c>
      <c r="K213" s="65">
        <v>0</v>
      </c>
      <c r="L213" s="65">
        <v>0</v>
      </c>
      <c r="M213" s="65">
        <v>0.20860476599999994</v>
      </c>
      <c r="N213" s="65">
        <v>0.11106699259999998</v>
      </c>
      <c r="O213" s="65">
        <v>0</v>
      </c>
      <c r="P213" s="65">
        <v>0</v>
      </c>
      <c r="Q213" s="65">
        <f t="shared" si="19"/>
        <v>9.7537773399999958E-2</v>
      </c>
      <c r="R213" s="65">
        <f t="shared" si="23"/>
        <v>-9.7537773399999958E-2</v>
      </c>
      <c r="S213" s="66">
        <f t="shared" si="24"/>
        <v>-46.757212344803278</v>
      </c>
      <c r="T213" s="59" t="s">
        <v>894</v>
      </c>
    </row>
    <row r="214" spans="1:20" ht="45" x14ac:dyDescent="0.25">
      <c r="A214" s="25" t="s">
        <v>26</v>
      </c>
      <c r="B214" s="31" t="s">
        <v>130</v>
      </c>
      <c r="C214" s="41" t="s">
        <v>131</v>
      </c>
      <c r="D214" s="65">
        <f t="shared" si="18"/>
        <v>0.20860476599999994</v>
      </c>
      <c r="E214" s="65">
        <v>0</v>
      </c>
      <c r="F214" s="65">
        <f t="shared" si="21"/>
        <v>0.20860476599999994</v>
      </c>
      <c r="G214" s="65">
        <v>0.20860476599999994</v>
      </c>
      <c r="H214" s="65">
        <f t="shared" si="22"/>
        <v>0.13404949859999998</v>
      </c>
      <c r="I214" s="65">
        <v>0</v>
      </c>
      <c r="J214" s="65">
        <v>0</v>
      </c>
      <c r="K214" s="65">
        <v>0</v>
      </c>
      <c r="L214" s="65">
        <v>0</v>
      </c>
      <c r="M214" s="65">
        <v>0.20860476599999994</v>
      </c>
      <c r="N214" s="65">
        <v>0.13404949859999998</v>
      </c>
      <c r="O214" s="65">
        <v>0</v>
      </c>
      <c r="P214" s="65">
        <v>0</v>
      </c>
      <c r="Q214" s="65">
        <f t="shared" si="19"/>
        <v>7.4555267399999958E-2</v>
      </c>
      <c r="R214" s="65">
        <f t="shared" si="23"/>
        <v>-7.4555267399999958E-2</v>
      </c>
      <c r="S214" s="66">
        <f t="shared" si="24"/>
        <v>-35.73996358261536</v>
      </c>
      <c r="T214" s="59" t="s">
        <v>894</v>
      </c>
    </row>
    <row r="215" spans="1:20" ht="30" x14ac:dyDescent="0.25">
      <c r="A215" s="25" t="s">
        <v>26</v>
      </c>
      <c r="B215" s="31" t="s">
        <v>725</v>
      </c>
      <c r="C215" s="41" t="s">
        <v>726</v>
      </c>
      <c r="D215" s="65">
        <f t="shared" si="18"/>
        <v>0</v>
      </c>
      <c r="E215" s="65">
        <v>0</v>
      </c>
      <c r="F215" s="65">
        <f t="shared" si="21"/>
        <v>0</v>
      </c>
      <c r="G215" s="65">
        <v>0</v>
      </c>
      <c r="H215" s="65">
        <f t="shared" si="22"/>
        <v>-6.9989988999999989E-2</v>
      </c>
      <c r="I215" s="65">
        <v>0</v>
      </c>
      <c r="J215" s="65">
        <v>0</v>
      </c>
      <c r="K215" s="65">
        <v>0</v>
      </c>
      <c r="L215" s="65">
        <v>0</v>
      </c>
      <c r="M215" s="65">
        <v>0</v>
      </c>
      <c r="N215" s="65"/>
      <c r="O215" s="65">
        <v>0</v>
      </c>
      <c r="P215" s="65">
        <v>-6.9989988999999989E-2</v>
      </c>
      <c r="Q215" s="65">
        <f t="shared" si="19"/>
        <v>6.9989988999999989E-2</v>
      </c>
      <c r="R215" s="65">
        <f t="shared" si="23"/>
        <v>-6.9989988999999989E-2</v>
      </c>
      <c r="S215" s="66">
        <v>100</v>
      </c>
      <c r="T215" s="69" t="s">
        <v>895</v>
      </c>
    </row>
    <row r="216" spans="1:20" ht="45" x14ac:dyDescent="0.25">
      <c r="A216" s="25" t="s">
        <v>26</v>
      </c>
      <c r="B216" s="31" t="s">
        <v>132</v>
      </c>
      <c r="C216" s="41" t="s">
        <v>133</v>
      </c>
      <c r="D216" s="65">
        <f t="shared" si="18"/>
        <v>0.39722693999999997</v>
      </c>
      <c r="E216" s="65">
        <v>0</v>
      </c>
      <c r="F216" s="65">
        <f t="shared" si="21"/>
        <v>0.39722693999999997</v>
      </c>
      <c r="G216" s="65">
        <v>0.39722693999999997</v>
      </c>
      <c r="H216" s="65">
        <f t="shared" si="22"/>
        <v>0.36943740899999994</v>
      </c>
      <c r="I216" s="65">
        <v>0</v>
      </c>
      <c r="J216" s="65">
        <v>0</v>
      </c>
      <c r="K216" s="65">
        <v>0</v>
      </c>
      <c r="L216" s="65">
        <v>0</v>
      </c>
      <c r="M216" s="65">
        <v>0.39722693999999997</v>
      </c>
      <c r="N216" s="65">
        <v>0.36943740899999994</v>
      </c>
      <c r="O216" s="65">
        <v>0</v>
      </c>
      <c r="P216" s="65">
        <v>0</v>
      </c>
      <c r="Q216" s="65">
        <f t="shared" si="19"/>
        <v>2.7789531000000034E-2</v>
      </c>
      <c r="R216" s="65">
        <f t="shared" si="23"/>
        <v>-2.7789531000000034E-2</v>
      </c>
      <c r="S216" s="66">
        <f t="shared" si="24"/>
        <v>-6.9958827565924935</v>
      </c>
      <c r="T216" s="69" t="s">
        <v>505</v>
      </c>
    </row>
    <row r="217" spans="1:20" ht="45" x14ac:dyDescent="0.25">
      <c r="A217" s="25" t="s">
        <v>26</v>
      </c>
      <c r="B217" s="31" t="s">
        <v>134</v>
      </c>
      <c r="C217" s="41" t="s">
        <v>135</v>
      </c>
      <c r="D217" s="65">
        <f t="shared" si="18"/>
        <v>0.39722575999999998</v>
      </c>
      <c r="E217" s="65">
        <v>0</v>
      </c>
      <c r="F217" s="65">
        <f t="shared" si="21"/>
        <v>0.39722575999999998</v>
      </c>
      <c r="G217" s="65">
        <v>0.39722575999999998</v>
      </c>
      <c r="H217" s="65">
        <f t="shared" si="22"/>
        <v>0.40084900899999998</v>
      </c>
      <c r="I217" s="65">
        <v>0</v>
      </c>
      <c r="J217" s="65">
        <v>0</v>
      </c>
      <c r="K217" s="65">
        <v>0</v>
      </c>
      <c r="L217" s="65">
        <v>0</v>
      </c>
      <c r="M217" s="65">
        <v>0.39722575999999998</v>
      </c>
      <c r="N217" s="65">
        <v>0.40084900899999998</v>
      </c>
      <c r="O217" s="65">
        <v>0</v>
      </c>
      <c r="P217" s="65">
        <v>0</v>
      </c>
      <c r="Q217" s="65">
        <f t="shared" si="19"/>
        <v>-3.6232489999999951E-3</v>
      </c>
      <c r="R217" s="65">
        <f t="shared" si="23"/>
        <v>3.6232489999999951E-3</v>
      </c>
      <c r="S217" s="66">
        <f t="shared" si="24"/>
        <v>0.91213847762541889</v>
      </c>
      <c r="T217" s="69" t="s">
        <v>505</v>
      </c>
    </row>
    <row r="218" spans="1:20" ht="45" x14ac:dyDescent="0.25">
      <c r="A218" s="25" t="s">
        <v>26</v>
      </c>
      <c r="B218" s="31" t="s">
        <v>136</v>
      </c>
      <c r="C218" s="41" t="s">
        <v>137</v>
      </c>
      <c r="D218" s="65">
        <f t="shared" si="18"/>
        <v>0.39722693999999997</v>
      </c>
      <c r="E218" s="65">
        <v>0</v>
      </c>
      <c r="F218" s="65">
        <f t="shared" si="21"/>
        <v>0.39722693999999997</v>
      </c>
      <c r="G218" s="65">
        <v>0.39722693999999997</v>
      </c>
      <c r="H218" s="65">
        <f t="shared" si="22"/>
        <v>0.39695323900000001</v>
      </c>
      <c r="I218" s="65">
        <v>0</v>
      </c>
      <c r="J218" s="65">
        <v>0</v>
      </c>
      <c r="K218" s="65">
        <v>0</v>
      </c>
      <c r="L218" s="65">
        <v>0</v>
      </c>
      <c r="M218" s="65">
        <v>0.39722693999999997</v>
      </c>
      <c r="N218" s="65">
        <v>0.39695323900000001</v>
      </c>
      <c r="O218" s="65">
        <v>0</v>
      </c>
      <c r="P218" s="65">
        <v>0</v>
      </c>
      <c r="Q218" s="65">
        <f t="shared" si="19"/>
        <v>2.7370099999995956E-4</v>
      </c>
      <c r="R218" s="65">
        <f t="shared" si="23"/>
        <v>-2.7370099999995956E-4</v>
      </c>
      <c r="S218" s="66">
        <f t="shared" si="24"/>
        <v>-6.8902929896935916E-2</v>
      </c>
      <c r="T218" s="69" t="s">
        <v>505</v>
      </c>
    </row>
    <row r="219" spans="1:20" ht="45" x14ac:dyDescent="0.25">
      <c r="A219" s="25" t="s">
        <v>26</v>
      </c>
      <c r="B219" s="31" t="s">
        <v>138</v>
      </c>
      <c r="C219" s="41" t="s">
        <v>139</v>
      </c>
      <c r="D219" s="65">
        <f t="shared" ref="D219:D282" si="25">G219</f>
        <v>0.39722693999999997</v>
      </c>
      <c r="E219" s="65">
        <v>0</v>
      </c>
      <c r="F219" s="65">
        <f t="shared" si="21"/>
        <v>0.39722693999999997</v>
      </c>
      <c r="G219" s="65">
        <v>0.39722693999999997</v>
      </c>
      <c r="H219" s="65">
        <f t="shared" si="22"/>
        <v>0.42840710659999998</v>
      </c>
      <c r="I219" s="65">
        <v>0</v>
      </c>
      <c r="J219" s="65">
        <v>0</v>
      </c>
      <c r="K219" s="65">
        <v>0</v>
      </c>
      <c r="L219" s="65">
        <v>0</v>
      </c>
      <c r="M219" s="65">
        <v>0.39722693999999997</v>
      </c>
      <c r="N219" s="65">
        <v>0.42840710659999998</v>
      </c>
      <c r="O219" s="65">
        <v>0</v>
      </c>
      <c r="P219" s="65">
        <v>0</v>
      </c>
      <c r="Q219" s="65">
        <f t="shared" ref="Q219:Q282" si="26">F219-H219</f>
        <v>-3.1180166600000003E-2</v>
      </c>
      <c r="R219" s="65">
        <f t="shared" si="23"/>
        <v>3.1180166600000003E-2</v>
      </c>
      <c r="S219" s="66">
        <f t="shared" si="24"/>
        <v>7.8494592033460719</v>
      </c>
      <c r="T219" s="69" t="s">
        <v>505</v>
      </c>
    </row>
    <row r="220" spans="1:20" ht="45" x14ac:dyDescent="0.25">
      <c r="A220" s="25" t="s">
        <v>26</v>
      </c>
      <c r="B220" s="31" t="s">
        <v>727</v>
      </c>
      <c r="C220" s="41" t="s">
        <v>140</v>
      </c>
      <c r="D220" s="65">
        <f t="shared" si="25"/>
        <v>0.22698952</v>
      </c>
      <c r="E220" s="65">
        <v>0</v>
      </c>
      <c r="F220" s="65">
        <f t="shared" si="21"/>
        <v>0.22698952</v>
      </c>
      <c r="G220" s="65">
        <v>0.22698952</v>
      </c>
      <c r="H220" s="65">
        <f t="shared" si="22"/>
        <v>0.22048533639999998</v>
      </c>
      <c r="I220" s="65">
        <v>0</v>
      </c>
      <c r="J220" s="65">
        <v>0</v>
      </c>
      <c r="K220" s="65">
        <v>0</v>
      </c>
      <c r="L220" s="65">
        <v>0.22048533639999998</v>
      </c>
      <c r="M220" s="65">
        <v>0.22698952</v>
      </c>
      <c r="N220" s="65">
        <v>0</v>
      </c>
      <c r="O220" s="65">
        <v>0</v>
      </c>
      <c r="P220" s="65">
        <v>0</v>
      </c>
      <c r="Q220" s="65">
        <f t="shared" si="26"/>
        <v>6.5041836000000186E-3</v>
      </c>
      <c r="R220" s="65">
        <f t="shared" si="23"/>
        <v>-6.5041836000000186E-3</v>
      </c>
      <c r="S220" s="66">
        <f t="shared" si="24"/>
        <v>-2.8654114075398809</v>
      </c>
      <c r="T220" s="69" t="s">
        <v>505</v>
      </c>
    </row>
    <row r="221" spans="1:20" ht="45" x14ac:dyDescent="0.25">
      <c r="A221" s="25" t="s">
        <v>26</v>
      </c>
      <c r="B221" s="31" t="s">
        <v>141</v>
      </c>
      <c r="C221" s="41" t="s">
        <v>142</v>
      </c>
      <c r="D221" s="65">
        <f t="shared" si="25"/>
        <v>3.0398605399999998</v>
      </c>
      <c r="E221" s="65">
        <v>0</v>
      </c>
      <c r="F221" s="65">
        <f t="shared" si="21"/>
        <v>3.0398605399999998</v>
      </c>
      <c r="G221" s="65">
        <v>3.0398605399999998</v>
      </c>
      <c r="H221" s="65">
        <f t="shared" si="22"/>
        <v>2.3326055919999997</v>
      </c>
      <c r="I221" s="65">
        <v>0</v>
      </c>
      <c r="J221" s="65">
        <v>0</v>
      </c>
      <c r="K221" s="65">
        <v>3.0398605399999998</v>
      </c>
      <c r="L221" s="65">
        <v>0</v>
      </c>
      <c r="M221" s="65">
        <v>0</v>
      </c>
      <c r="N221" s="65">
        <v>0</v>
      </c>
      <c r="O221" s="65">
        <v>0</v>
      </c>
      <c r="P221" s="65">
        <v>2.3326055919999997</v>
      </c>
      <c r="Q221" s="65">
        <f t="shared" si="26"/>
        <v>0.70725494800000011</v>
      </c>
      <c r="R221" s="65">
        <f t="shared" si="23"/>
        <v>-0.70725494800000011</v>
      </c>
      <c r="S221" s="66">
        <f t="shared" si="24"/>
        <v>-23.266032723988062</v>
      </c>
      <c r="T221" s="69" t="s">
        <v>894</v>
      </c>
    </row>
    <row r="222" spans="1:20" ht="45" x14ac:dyDescent="0.25">
      <c r="A222" s="25" t="s">
        <v>26</v>
      </c>
      <c r="B222" s="31" t="s">
        <v>143</v>
      </c>
      <c r="C222" s="41" t="s">
        <v>144</v>
      </c>
      <c r="D222" s="65">
        <f t="shared" si="25"/>
        <v>5.5127075100000003</v>
      </c>
      <c r="E222" s="65">
        <v>0</v>
      </c>
      <c r="F222" s="65">
        <f t="shared" si="21"/>
        <v>5.5127075100000003</v>
      </c>
      <c r="G222" s="65">
        <v>5.5127075100000003</v>
      </c>
      <c r="H222" s="65">
        <f t="shared" si="22"/>
        <v>9.3427998599999992E-2</v>
      </c>
      <c r="I222" s="65">
        <v>0</v>
      </c>
      <c r="J222" s="65">
        <v>0</v>
      </c>
      <c r="K222" s="65">
        <v>5.5127075100000003</v>
      </c>
      <c r="L222" s="65">
        <v>0</v>
      </c>
      <c r="M222" s="65">
        <v>0</v>
      </c>
      <c r="N222" s="65">
        <v>0</v>
      </c>
      <c r="O222" s="65">
        <v>0</v>
      </c>
      <c r="P222" s="65">
        <v>9.3427998599999992E-2</v>
      </c>
      <c r="Q222" s="65">
        <f t="shared" si="26"/>
        <v>5.4192795114000001</v>
      </c>
      <c r="R222" s="65">
        <f t="shared" si="23"/>
        <v>-5.4192795114000001</v>
      </c>
      <c r="S222" s="66">
        <f t="shared" si="24"/>
        <v>-98.305224820462129</v>
      </c>
      <c r="T222" s="59" t="s">
        <v>894</v>
      </c>
    </row>
    <row r="223" spans="1:20" ht="45" x14ac:dyDescent="0.25">
      <c r="A223" s="25" t="s">
        <v>26</v>
      </c>
      <c r="B223" s="31" t="s">
        <v>145</v>
      </c>
      <c r="C223" s="41" t="s">
        <v>146</v>
      </c>
      <c r="D223" s="65">
        <f t="shared" si="25"/>
        <v>5.5127075100000003</v>
      </c>
      <c r="E223" s="65">
        <v>0</v>
      </c>
      <c r="F223" s="65">
        <f t="shared" si="21"/>
        <v>5.5127075100000003</v>
      </c>
      <c r="G223" s="65">
        <v>5.5127075100000003</v>
      </c>
      <c r="H223" s="65">
        <f t="shared" si="22"/>
        <v>4.2788846946000003</v>
      </c>
      <c r="I223" s="65">
        <v>0</v>
      </c>
      <c r="J223" s="65">
        <v>0</v>
      </c>
      <c r="K223" s="65">
        <v>0</v>
      </c>
      <c r="L223" s="65">
        <v>0</v>
      </c>
      <c r="M223" s="65">
        <v>5.5127075100000003</v>
      </c>
      <c r="N223" s="65">
        <v>0</v>
      </c>
      <c r="O223" s="65">
        <v>0</v>
      </c>
      <c r="P223" s="65">
        <v>4.2788846946000003</v>
      </c>
      <c r="Q223" s="65">
        <f t="shared" si="26"/>
        <v>1.2338228153999999</v>
      </c>
      <c r="R223" s="65">
        <f t="shared" si="23"/>
        <v>-1.2338228153999999</v>
      </c>
      <c r="S223" s="66">
        <f t="shared" si="24"/>
        <v>-22.381430779011154</v>
      </c>
      <c r="T223" s="59" t="s">
        <v>894</v>
      </c>
    </row>
    <row r="224" spans="1:20" ht="45" x14ac:dyDescent="0.25">
      <c r="A224" s="25" t="s">
        <v>26</v>
      </c>
      <c r="B224" s="31" t="s">
        <v>147</v>
      </c>
      <c r="C224" s="41" t="s">
        <v>148</v>
      </c>
      <c r="D224" s="65">
        <f t="shared" si="25"/>
        <v>4.5235724799999986</v>
      </c>
      <c r="E224" s="65">
        <v>0</v>
      </c>
      <c r="F224" s="65">
        <f t="shared" si="21"/>
        <v>4.5235724799999986</v>
      </c>
      <c r="G224" s="65">
        <v>4.5235724799999986</v>
      </c>
      <c r="H224" s="65">
        <f t="shared" si="22"/>
        <v>0</v>
      </c>
      <c r="I224" s="65">
        <v>0</v>
      </c>
      <c r="J224" s="65">
        <v>0</v>
      </c>
      <c r="K224" s="65">
        <v>0</v>
      </c>
      <c r="L224" s="65">
        <v>0</v>
      </c>
      <c r="M224" s="65">
        <v>4.5235724799999986</v>
      </c>
      <c r="N224" s="65">
        <v>0</v>
      </c>
      <c r="O224" s="65">
        <v>0</v>
      </c>
      <c r="P224" s="65">
        <v>0</v>
      </c>
      <c r="Q224" s="65">
        <f t="shared" si="26"/>
        <v>4.5235724799999986</v>
      </c>
      <c r="R224" s="65">
        <f t="shared" si="23"/>
        <v>-4.5235724799999986</v>
      </c>
      <c r="S224" s="66">
        <f t="shared" si="24"/>
        <v>-100</v>
      </c>
      <c r="T224" s="59" t="s">
        <v>896</v>
      </c>
    </row>
    <row r="225" spans="1:20" ht="45" x14ac:dyDescent="0.25">
      <c r="A225" s="25" t="s">
        <v>26</v>
      </c>
      <c r="B225" s="31" t="s">
        <v>149</v>
      </c>
      <c r="C225" s="41" t="s">
        <v>150</v>
      </c>
      <c r="D225" s="65">
        <f t="shared" si="25"/>
        <v>5.5127163299999991</v>
      </c>
      <c r="E225" s="65">
        <v>0</v>
      </c>
      <c r="F225" s="65">
        <f t="shared" si="21"/>
        <v>5.5127163299999991</v>
      </c>
      <c r="G225" s="65">
        <v>5.5127163299999991</v>
      </c>
      <c r="H225" s="65">
        <f t="shared" si="22"/>
        <v>0</v>
      </c>
      <c r="I225" s="65">
        <v>0</v>
      </c>
      <c r="J225" s="65">
        <v>0</v>
      </c>
      <c r="K225" s="65">
        <v>0</v>
      </c>
      <c r="L225" s="65">
        <v>0</v>
      </c>
      <c r="M225" s="65">
        <v>5.5127163299999991</v>
      </c>
      <c r="N225" s="65">
        <v>0</v>
      </c>
      <c r="O225" s="65">
        <v>0</v>
      </c>
      <c r="P225" s="65">
        <v>0</v>
      </c>
      <c r="Q225" s="65">
        <f t="shared" si="26"/>
        <v>5.5127163299999991</v>
      </c>
      <c r="R225" s="65">
        <f t="shared" si="23"/>
        <v>-5.5127163299999991</v>
      </c>
      <c r="S225" s="66">
        <f t="shared" si="24"/>
        <v>-100</v>
      </c>
      <c r="T225" s="59" t="s">
        <v>896</v>
      </c>
    </row>
    <row r="226" spans="1:20" ht="45" x14ac:dyDescent="0.25">
      <c r="A226" s="25" t="s">
        <v>26</v>
      </c>
      <c r="B226" s="31" t="s">
        <v>151</v>
      </c>
      <c r="C226" s="41" t="s">
        <v>152</v>
      </c>
      <c r="D226" s="65">
        <f t="shared" si="25"/>
        <v>3.5626247000000002</v>
      </c>
      <c r="E226" s="65">
        <v>0</v>
      </c>
      <c r="F226" s="65">
        <f t="shared" si="21"/>
        <v>3.5626247000000002</v>
      </c>
      <c r="G226" s="65">
        <v>3.5626247000000002</v>
      </c>
      <c r="H226" s="65">
        <f t="shared" si="22"/>
        <v>2.7107602273999998</v>
      </c>
      <c r="I226" s="65">
        <v>0</v>
      </c>
      <c r="J226" s="65">
        <v>0</v>
      </c>
      <c r="K226" s="65">
        <v>0</v>
      </c>
      <c r="L226" s="65">
        <v>0</v>
      </c>
      <c r="M226" s="65">
        <v>3.5626247000000002</v>
      </c>
      <c r="N226" s="65">
        <v>0</v>
      </c>
      <c r="O226" s="65">
        <v>0</v>
      </c>
      <c r="P226" s="65">
        <v>2.7107602273999998</v>
      </c>
      <c r="Q226" s="65">
        <f t="shared" si="26"/>
        <v>0.85186447260000042</v>
      </c>
      <c r="R226" s="65">
        <f t="shared" si="23"/>
        <v>-0.85186447260000042</v>
      </c>
      <c r="S226" s="66">
        <f t="shared" si="24"/>
        <v>-23.911148221702959</v>
      </c>
      <c r="T226" s="59" t="s">
        <v>894</v>
      </c>
    </row>
    <row r="227" spans="1:20" ht="45" x14ac:dyDescent="0.25">
      <c r="A227" s="25" t="s">
        <v>26</v>
      </c>
      <c r="B227" s="31" t="s">
        <v>153</v>
      </c>
      <c r="C227" s="41" t="s">
        <v>154</v>
      </c>
      <c r="D227" s="65">
        <f t="shared" si="25"/>
        <v>4.55175324</v>
      </c>
      <c r="E227" s="65">
        <v>0</v>
      </c>
      <c r="F227" s="65">
        <f t="shared" si="21"/>
        <v>4.55175324</v>
      </c>
      <c r="G227" s="65">
        <v>4.55175324</v>
      </c>
      <c r="H227" s="65">
        <f t="shared" si="22"/>
        <v>0</v>
      </c>
      <c r="I227" s="65">
        <v>0</v>
      </c>
      <c r="J227" s="65">
        <v>0</v>
      </c>
      <c r="K227" s="65">
        <v>0</v>
      </c>
      <c r="L227" s="65">
        <v>0</v>
      </c>
      <c r="M227" s="65">
        <v>4.55175324</v>
      </c>
      <c r="N227" s="65">
        <v>0</v>
      </c>
      <c r="O227" s="65">
        <v>0</v>
      </c>
      <c r="P227" s="65">
        <v>0</v>
      </c>
      <c r="Q227" s="65">
        <f t="shared" si="26"/>
        <v>4.55175324</v>
      </c>
      <c r="R227" s="65">
        <f t="shared" si="23"/>
        <v>-4.55175324</v>
      </c>
      <c r="S227" s="66">
        <f t="shared" si="24"/>
        <v>-100</v>
      </c>
      <c r="T227" s="59" t="s">
        <v>896</v>
      </c>
    </row>
    <row r="228" spans="1:20" ht="30" x14ac:dyDescent="0.25">
      <c r="A228" s="25" t="s">
        <v>26</v>
      </c>
      <c r="B228" s="31" t="s">
        <v>155</v>
      </c>
      <c r="C228" s="41" t="s">
        <v>156</v>
      </c>
      <c r="D228" s="65">
        <f t="shared" si="25"/>
        <v>0.49929339999999994</v>
      </c>
      <c r="E228" s="65">
        <v>0</v>
      </c>
      <c r="F228" s="65">
        <f t="shared" si="21"/>
        <v>0.49929339999999994</v>
      </c>
      <c r="G228" s="65">
        <v>0.49929339999999994</v>
      </c>
      <c r="H228" s="65">
        <f t="shared" si="22"/>
        <v>0.69707865159999993</v>
      </c>
      <c r="I228" s="65">
        <v>0</v>
      </c>
      <c r="J228" s="65">
        <v>0</v>
      </c>
      <c r="K228" s="65">
        <v>0.49929339999999994</v>
      </c>
      <c r="L228" s="65">
        <v>0.33137531719999991</v>
      </c>
      <c r="M228" s="65">
        <v>0</v>
      </c>
      <c r="N228" s="65">
        <v>0</v>
      </c>
      <c r="O228" s="65">
        <v>0</v>
      </c>
      <c r="P228" s="65">
        <v>0.36570333440000002</v>
      </c>
      <c r="Q228" s="65">
        <f t="shared" si="26"/>
        <v>-0.19778525159999999</v>
      </c>
      <c r="R228" s="65">
        <f t="shared" si="23"/>
        <v>0.19778525159999999</v>
      </c>
      <c r="S228" s="66">
        <f t="shared" si="24"/>
        <v>39.613031456053704</v>
      </c>
      <c r="T228" s="69" t="s">
        <v>897</v>
      </c>
    </row>
    <row r="229" spans="1:20" ht="30" x14ac:dyDescent="0.25">
      <c r="A229" s="25" t="s">
        <v>26</v>
      </c>
      <c r="B229" s="31" t="s">
        <v>157</v>
      </c>
      <c r="C229" s="41" t="s">
        <v>158</v>
      </c>
      <c r="D229" s="65">
        <f t="shared" si="25"/>
        <v>0.34072381999999996</v>
      </c>
      <c r="E229" s="65">
        <v>0</v>
      </c>
      <c r="F229" s="65">
        <f t="shared" si="21"/>
        <v>0.34072381999999996</v>
      </c>
      <c r="G229" s="65">
        <v>0.34072381999999996</v>
      </c>
      <c r="H229" s="65">
        <f t="shared" si="22"/>
        <v>0.330888933</v>
      </c>
      <c r="I229" s="65">
        <v>0</v>
      </c>
      <c r="J229" s="65">
        <v>0</v>
      </c>
      <c r="K229" s="65">
        <v>0.34072381999999996</v>
      </c>
      <c r="L229" s="65">
        <v>0.330888933</v>
      </c>
      <c r="M229" s="65">
        <v>0</v>
      </c>
      <c r="N229" s="65">
        <v>0</v>
      </c>
      <c r="O229" s="65">
        <v>0</v>
      </c>
      <c r="P229" s="65">
        <v>0</v>
      </c>
      <c r="Q229" s="65">
        <f t="shared" si="26"/>
        <v>9.8348869999999589E-3</v>
      </c>
      <c r="R229" s="65">
        <f t="shared" si="23"/>
        <v>-9.8348869999999589E-3</v>
      </c>
      <c r="S229" s="66">
        <f t="shared" si="24"/>
        <v>-2.8864688708878532</v>
      </c>
      <c r="T229" s="69" t="s">
        <v>505</v>
      </c>
    </row>
    <row r="230" spans="1:20" ht="30" x14ac:dyDescent="0.25">
      <c r="A230" s="25" t="s">
        <v>26</v>
      </c>
      <c r="B230" s="31" t="s">
        <v>159</v>
      </c>
      <c r="C230" s="41" t="s">
        <v>160</v>
      </c>
      <c r="D230" s="65">
        <f t="shared" si="25"/>
        <v>0.34072854000000002</v>
      </c>
      <c r="E230" s="65">
        <v>0</v>
      </c>
      <c r="F230" s="65">
        <f t="shared" si="21"/>
        <v>0.34072854000000002</v>
      </c>
      <c r="G230" s="65">
        <v>0.34072854000000002</v>
      </c>
      <c r="H230" s="65">
        <f t="shared" si="22"/>
        <v>0.42107758379999999</v>
      </c>
      <c r="I230" s="65">
        <v>0</v>
      </c>
      <c r="J230" s="65">
        <v>0</v>
      </c>
      <c r="K230" s="65">
        <v>0</v>
      </c>
      <c r="L230" s="65">
        <v>0.42107758379999999</v>
      </c>
      <c r="M230" s="65">
        <v>0.34072854000000002</v>
      </c>
      <c r="N230" s="65">
        <v>0</v>
      </c>
      <c r="O230" s="65">
        <v>0</v>
      </c>
      <c r="P230" s="65">
        <v>0</v>
      </c>
      <c r="Q230" s="65">
        <f t="shared" si="26"/>
        <v>-8.0349043799999964E-2</v>
      </c>
      <c r="R230" s="65">
        <f t="shared" si="23"/>
        <v>8.0349043799999964E-2</v>
      </c>
      <c r="S230" s="66">
        <f t="shared" si="24"/>
        <v>23.581542009953125</v>
      </c>
      <c r="T230" s="69" t="s">
        <v>897</v>
      </c>
    </row>
    <row r="231" spans="1:20" ht="30" x14ac:dyDescent="0.25">
      <c r="A231" s="25" t="s">
        <v>26</v>
      </c>
      <c r="B231" s="31" t="s">
        <v>161</v>
      </c>
      <c r="C231" s="41" t="s">
        <v>162</v>
      </c>
      <c r="D231" s="65">
        <f t="shared" si="25"/>
        <v>0.34072735999999998</v>
      </c>
      <c r="E231" s="65">
        <v>0</v>
      </c>
      <c r="F231" s="65">
        <f t="shared" si="21"/>
        <v>0.34072735999999998</v>
      </c>
      <c r="G231" s="65">
        <v>0.34072735999999998</v>
      </c>
      <c r="H231" s="65">
        <f t="shared" si="22"/>
        <v>0.41171698600000001</v>
      </c>
      <c r="I231" s="65">
        <v>0</v>
      </c>
      <c r="J231" s="65">
        <v>0</v>
      </c>
      <c r="K231" s="65">
        <v>0</v>
      </c>
      <c r="L231" s="65">
        <v>0.41171698600000001</v>
      </c>
      <c r="M231" s="65">
        <v>0.34072735999999998</v>
      </c>
      <c r="N231" s="65">
        <v>0</v>
      </c>
      <c r="O231" s="65">
        <v>0</v>
      </c>
      <c r="P231" s="65">
        <v>0</v>
      </c>
      <c r="Q231" s="65">
        <f t="shared" si="26"/>
        <v>-7.0989626000000028E-2</v>
      </c>
      <c r="R231" s="65">
        <f t="shared" si="23"/>
        <v>7.0989626000000028E-2</v>
      </c>
      <c r="S231" s="66">
        <f t="shared" si="24"/>
        <v>20.834730149055261</v>
      </c>
      <c r="T231" s="69" t="s">
        <v>897</v>
      </c>
    </row>
    <row r="232" spans="1:20" ht="30" x14ac:dyDescent="0.25">
      <c r="A232" s="25" t="s">
        <v>26</v>
      </c>
      <c r="B232" s="31" t="s">
        <v>163</v>
      </c>
      <c r="C232" s="41" t="s">
        <v>164</v>
      </c>
      <c r="D232" s="65">
        <f t="shared" si="25"/>
        <v>0.34072854000000002</v>
      </c>
      <c r="E232" s="65">
        <v>0</v>
      </c>
      <c r="F232" s="65">
        <f t="shared" si="21"/>
        <v>0.34072854000000002</v>
      </c>
      <c r="G232" s="65">
        <v>0.34072854000000002</v>
      </c>
      <c r="H232" s="65">
        <f t="shared" si="22"/>
        <v>0.41198561300000003</v>
      </c>
      <c r="I232" s="65">
        <v>0</v>
      </c>
      <c r="J232" s="65">
        <v>0</v>
      </c>
      <c r="K232" s="65">
        <v>0</v>
      </c>
      <c r="L232" s="65">
        <v>0.41198561300000003</v>
      </c>
      <c r="M232" s="65">
        <v>0.34072854000000002</v>
      </c>
      <c r="N232" s="65">
        <v>0</v>
      </c>
      <c r="O232" s="65">
        <v>0</v>
      </c>
      <c r="P232" s="65">
        <v>0</v>
      </c>
      <c r="Q232" s="65">
        <f t="shared" si="26"/>
        <v>-7.1257073000000004E-2</v>
      </c>
      <c r="R232" s="65">
        <f t="shared" si="23"/>
        <v>7.1257073000000004E-2</v>
      </c>
      <c r="S232" s="66">
        <f t="shared" si="24"/>
        <v>20.913150685880311</v>
      </c>
      <c r="T232" s="69" t="s">
        <v>897</v>
      </c>
    </row>
    <row r="233" spans="1:20" ht="30" x14ac:dyDescent="0.25">
      <c r="A233" s="25" t="s">
        <v>26</v>
      </c>
      <c r="B233" s="31" t="s">
        <v>165</v>
      </c>
      <c r="C233" s="41" t="s">
        <v>166</v>
      </c>
      <c r="D233" s="65">
        <f t="shared" si="25"/>
        <v>0.34072854000000002</v>
      </c>
      <c r="E233" s="65">
        <v>0</v>
      </c>
      <c r="F233" s="65">
        <f t="shared" si="21"/>
        <v>0.34072854000000002</v>
      </c>
      <c r="G233" s="65">
        <v>0.34072854000000002</v>
      </c>
      <c r="H233" s="65">
        <f t="shared" si="22"/>
        <v>0.33073650059999998</v>
      </c>
      <c r="I233" s="65">
        <v>0</v>
      </c>
      <c r="J233" s="65">
        <v>0</v>
      </c>
      <c r="K233" s="65">
        <v>0</v>
      </c>
      <c r="L233" s="65">
        <v>0.33073650059999998</v>
      </c>
      <c r="M233" s="65">
        <v>0.34072854000000002</v>
      </c>
      <c r="N233" s="65">
        <v>0</v>
      </c>
      <c r="O233" s="65">
        <v>0</v>
      </c>
      <c r="P233" s="65">
        <v>0</v>
      </c>
      <c r="Q233" s="65">
        <f t="shared" si="26"/>
        <v>9.9920394000000412E-3</v>
      </c>
      <c r="R233" s="65">
        <f t="shared" si="23"/>
        <v>-9.9920394000000412E-3</v>
      </c>
      <c r="S233" s="66">
        <f t="shared" si="24"/>
        <v>-2.9325513501158582</v>
      </c>
      <c r="T233" s="69" t="s">
        <v>505</v>
      </c>
    </row>
    <row r="234" spans="1:20" ht="30" x14ac:dyDescent="0.25">
      <c r="A234" s="25" t="s">
        <v>26</v>
      </c>
      <c r="B234" s="31" t="s">
        <v>167</v>
      </c>
      <c r="C234" s="41" t="s">
        <v>168</v>
      </c>
      <c r="D234" s="65">
        <f t="shared" si="25"/>
        <v>0.34072854000000002</v>
      </c>
      <c r="E234" s="65">
        <v>0</v>
      </c>
      <c r="F234" s="65">
        <f t="shared" si="21"/>
        <v>0.34072854000000002</v>
      </c>
      <c r="G234" s="65">
        <v>0.34072854000000002</v>
      </c>
      <c r="H234" s="65">
        <f t="shared" si="22"/>
        <v>0.41464021179999999</v>
      </c>
      <c r="I234" s="65">
        <v>0</v>
      </c>
      <c r="J234" s="65">
        <v>0</v>
      </c>
      <c r="K234" s="65">
        <v>0</v>
      </c>
      <c r="L234" s="65">
        <v>0.41464021179999999</v>
      </c>
      <c r="M234" s="65">
        <v>0.34072854000000002</v>
      </c>
      <c r="N234" s="65">
        <v>0</v>
      </c>
      <c r="O234" s="65">
        <v>0</v>
      </c>
      <c r="P234" s="65">
        <v>0</v>
      </c>
      <c r="Q234" s="65">
        <f t="shared" si="26"/>
        <v>-7.3911671799999967E-2</v>
      </c>
      <c r="R234" s="65">
        <f t="shared" si="23"/>
        <v>7.3911671799999967E-2</v>
      </c>
      <c r="S234" s="66">
        <f t="shared" si="24"/>
        <v>21.692245621690503</v>
      </c>
      <c r="T234" s="69" t="s">
        <v>897</v>
      </c>
    </row>
    <row r="235" spans="1:20" ht="30" x14ac:dyDescent="0.25">
      <c r="A235" s="25" t="s">
        <v>26</v>
      </c>
      <c r="B235" s="31" t="s">
        <v>169</v>
      </c>
      <c r="C235" s="41" t="s">
        <v>170</v>
      </c>
      <c r="D235" s="65">
        <f t="shared" si="25"/>
        <v>0.34072854000000002</v>
      </c>
      <c r="E235" s="65">
        <v>0</v>
      </c>
      <c r="F235" s="65">
        <f t="shared" si="21"/>
        <v>0.34072854000000002</v>
      </c>
      <c r="G235" s="65">
        <v>0.34072854000000002</v>
      </c>
      <c r="H235" s="65">
        <f t="shared" si="22"/>
        <v>0.43310527659999998</v>
      </c>
      <c r="I235" s="65">
        <v>0</v>
      </c>
      <c r="J235" s="65">
        <v>0</v>
      </c>
      <c r="K235" s="65">
        <v>0</v>
      </c>
      <c r="L235" s="65">
        <v>0.43310527659999998</v>
      </c>
      <c r="M235" s="65">
        <v>0.34072854000000002</v>
      </c>
      <c r="N235" s="65">
        <v>0</v>
      </c>
      <c r="O235" s="65">
        <v>0</v>
      </c>
      <c r="P235" s="65">
        <v>0</v>
      </c>
      <c r="Q235" s="65">
        <f t="shared" si="26"/>
        <v>-9.2376736599999953E-2</v>
      </c>
      <c r="R235" s="65">
        <f t="shared" si="23"/>
        <v>9.2376736599999953E-2</v>
      </c>
      <c r="S235" s="66">
        <f t="shared" si="24"/>
        <v>27.111534771933094</v>
      </c>
      <c r="T235" s="69" t="s">
        <v>897</v>
      </c>
    </row>
    <row r="236" spans="1:20" ht="60" x14ac:dyDescent="0.25">
      <c r="A236" s="25" t="s">
        <v>26</v>
      </c>
      <c r="B236" s="31" t="s">
        <v>728</v>
      </c>
      <c r="C236" s="41" t="s">
        <v>171</v>
      </c>
      <c r="D236" s="65">
        <f t="shared" si="25"/>
        <v>3.9806710000000001</v>
      </c>
      <c r="E236" s="65">
        <v>0</v>
      </c>
      <c r="F236" s="65">
        <f t="shared" si="21"/>
        <v>3.9806710000000001</v>
      </c>
      <c r="G236" s="65">
        <v>3.9806710000000001</v>
      </c>
      <c r="H236" s="65">
        <f t="shared" si="22"/>
        <v>0</v>
      </c>
      <c r="I236" s="65">
        <v>0.72375535999999985</v>
      </c>
      <c r="J236" s="65">
        <v>0</v>
      </c>
      <c r="K236" s="65">
        <v>1.0856401200000001</v>
      </c>
      <c r="L236" s="65">
        <v>0</v>
      </c>
      <c r="M236" s="65">
        <v>1.0856401200000001</v>
      </c>
      <c r="N236" s="65">
        <v>0</v>
      </c>
      <c r="O236" s="65">
        <v>1.0856354000000001</v>
      </c>
      <c r="P236" s="65">
        <v>0</v>
      </c>
      <c r="Q236" s="65">
        <f t="shared" si="26"/>
        <v>3.9806710000000001</v>
      </c>
      <c r="R236" s="65">
        <f t="shared" si="23"/>
        <v>-3.9806710000000001</v>
      </c>
      <c r="S236" s="66">
        <f t="shared" si="24"/>
        <v>-100</v>
      </c>
      <c r="T236" s="69" t="s">
        <v>891</v>
      </c>
    </row>
    <row r="237" spans="1:20" ht="45" x14ac:dyDescent="0.25">
      <c r="A237" s="25" t="s">
        <v>26</v>
      </c>
      <c r="B237" s="31" t="s">
        <v>287</v>
      </c>
      <c r="C237" s="41" t="s">
        <v>309</v>
      </c>
      <c r="D237" s="65">
        <f t="shared" si="25"/>
        <v>0</v>
      </c>
      <c r="E237" s="65">
        <v>0</v>
      </c>
      <c r="F237" s="65">
        <f t="shared" si="21"/>
        <v>0</v>
      </c>
      <c r="G237" s="65">
        <v>0</v>
      </c>
      <c r="H237" s="65">
        <f t="shared" si="22"/>
        <v>0.28278816819999997</v>
      </c>
      <c r="I237" s="65">
        <v>0</v>
      </c>
      <c r="J237" s="65">
        <v>0.28278816819999997</v>
      </c>
      <c r="K237" s="65">
        <v>0</v>
      </c>
      <c r="L237" s="65">
        <v>0</v>
      </c>
      <c r="M237" s="65">
        <v>0</v>
      </c>
      <c r="N237" s="65">
        <v>0</v>
      </c>
      <c r="O237" s="65">
        <v>0</v>
      </c>
      <c r="P237" s="65">
        <v>0</v>
      </c>
      <c r="Q237" s="65">
        <f t="shared" si="26"/>
        <v>-0.28278816819999997</v>
      </c>
      <c r="R237" s="65">
        <f t="shared" si="23"/>
        <v>0.28278816819999997</v>
      </c>
      <c r="S237" s="66">
        <v>100</v>
      </c>
      <c r="T237" s="69" t="s">
        <v>891</v>
      </c>
    </row>
    <row r="238" spans="1:20" ht="45" x14ac:dyDescent="0.25">
      <c r="A238" s="25" t="s">
        <v>26</v>
      </c>
      <c r="B238" s="31" t="s">
        <v>288</v>
      </c>
      <c r="C238" s="41" t="s">
        <v>299</v>
      </c>
      <c r="D238" s="65">
        <f t="shared" si="25"/>
        <v>0</v>
      </c>
      <c r="E238" s="65">
        <v>0</v>
      </c>
      <c r="F238" s="65">
        <f t="shared" si="21"/>
        <v>0</v>
      </c>
      <c r="G238" s="65">
        <v>0</v>
      </c>
      <c r="H238" s="65">
        <f t="shared" si="22"/>
        <v>0.27548420420000003</v>
      </c>
      <c r="I238" s="65">
        <v>0</v>
      </c>
      <c r="J238" s="65">
        <v>0.27548420420000003</v>
      </c>
      <c r="K238" s="65">
        <v>0</v>
      </c>
      <c r="L238" s="65">
        <v>0</v>
      </c>
      <c r="M238" s="65">
        <v>0</v>
      </c>
      <c r="N238" s="65">
        <v>0</v>
      </c>
      <c r="O238" s="65">
        <v>0</v>
      </c>
      <c r="P238" s="65">
        <v>0</v>
      </c>
      <c r="Q238" s="65">
        <f t="shared" si="26"/>
        <v>-0.27548420420000003</v>
      </c>
      <c r="R238" s="65">
        <f t="shared" si="23"/>
        <v>0.27548420420000003</v>
      </c>
      <c r="S238" s="66">
        <v>100</v>
      </c>
      <c r="T238" s="69" t="s">
        <v>891</v>
      </c>
    </row>
    <row r="239" spans="1:20" ht="45" x14ac:dyDescent="0.25">
      <c r="A239" s="25" t="s">
        <v>26</v>
      </c>
      <c r="B239" s="31" t="s">
        <v>289</v>
      </c>
      <c r="C239" s="41" t="s">
        <v>300</v>
      </c>
      <c r="D239" s="65">
        <f t="shared" si="25"/>
        <v>0</v>
      </c>
      <c r="E239" s="65">
        <v>0</v>
      </c>
      <c r="F239" s="65">
        <f t="shared" si="21"/>
        <v>0</v>
      </c>
      <c r="G239" s="65">
        <v>0</v>
      </c>
      <c r="H239" s="65">
        <f t="shared" si="22"/>
        <v>0.29507378539999995</v>
      </c>
      <c r="I239" s="65">
        <v>0</v>
      </c>
      <c r="J239" s="65">
        <v>0.29507378539999995</v>
      </c>
      <c r="K239" s="65">
        <v>0</v>
      </c>
      <c r="L239" s="65">
        <v>0</v>
      </c>
      <c r="M239" s="65">
        <v>0</v>
      </c>
      <c r="N239" s="65">
        <v>0</v>
      </c>
      <c r="O239" s="65">
        <v>0</v>
      </c>
      <c r="P239" s="65">
        <v>0</v>
      </c>
      <c r="Q239" s="65">
        <f t="shared" si="26"/>
        <v>-0.29507378539999995</v>
      </c>
      <c r="R239" s="65">
        <f t="shared" si="23"/>
        <v>0.29507378539999995</v>
      </c>
      <c r="S239" s="66">
        <v>100</v>
      </c>
      <c r="T239" s="69" t="s">
        <v>891</v>
      </c>
    </row>
    <row r="240" spans="1:20" ht="45" x14ac:dyDescent="0.25">
      <c r="A240" s="25" t="s">
        <v>26</v>
      </c>
      <c r="B240" s="31" t="s">
        <v>290</v>
      </c>
      <c r="C240" s="41" t="s">
        <v>301</v>
      </c>
      <c r="D240" s="65">
        <f t="shared" si="25"/>
        <v>0</v>
      </c>
      <c r="E240" s="65">
        <v>0</v>
      </c>
      <c r="F240" s="65">
        <f t="shared" si="21"/>
        <v>0</v>
      </c>
      <c r="G240" s="65">
        <v>0</v>
      </c>
      <c r="H240" s="65">
        <f t="shared" si="22"/>
        <v>0.27637452600000001</v>
      </c>
      <c r="I240" s="65">
        <v>0</v>
      </c>
      <c r="J240" s="65">
        <v>0.27637452600000001</v>
      </c>
      <c r="K240" s="65">
        <v>0</v>
      </c>
      <c r="L240" s="65">
        <v>0</v>
      </c>
      <c r="M240" s="65">
        <v>0</v>
      </c>
      <c r="N240" s="65">
        <v>0</v>
      </c>
      <c r="O240" s="65">
        <v>0</v>
      </c>
      <c r="P240" s="65">
        <v>0</v>
      </c>
      <c r="Q240" s="65">
        <f t="shared" si="26"/>
        <v>-0.27637452600000001</v>
      </c>
      <c r="R240" s="65">
        <f t="shared" si="23"/>
        <v>0.27637452600000001</v>
      </c>
      <c r="S240" s="66">
        <v>100</v>
      </c>
      <c r="T240" s="69" t="s">
        <v>891</v>
      </c>
    </row>
    <row r="241" spans="1:20" ht="45" x14ac:dyDescent="0.25">
      <c r="A241" s="25" t="s">
        <v>26</v>
      </c>
      <c r="B241" s="31" t="s">
        <v>291</v>
      </c>
      <c r="C241" s="41" t="s">
        <v>302</v>
      </c>
      <c r="D241" s="65">
        <f t="shared" si="25"/>
        <v>0</v>
      </c>
      <c r="E241" s="65">
        <v>0</v>
      </c>
      <c r="F241" s="65">
        <f t="shared" si="21"/>
        <v>0</v>
      </c>
      <c r="G241" s="65">
        <v>0</v>
      </c>
      <c r="H241" s="65">
        <f t="shared" si="22"/>
        <v>0.54816761940000003</v>
      </c>
      <c r="I241" s="65">
        <v>0</v>
      </c>
      <c r="J241" s="65">
        <v>0</v>
      </c>
      <c r="K241" s="65">
        <v>0</v>
      </c>
      <c r="L241" s="65">
        <v>0.54816761940000003</v>
      </c>
      <c r="M241" s="65">
        <v>0</v>
      </c>
      <c r="N241" s="65">
        <v>0</v>
      </c>
      <c r="O241" s="65">
        <v>0</v>
      </c>
      <c r="P241" s="65">
        <v>0</v>
      </c>
      <c r="Q241" s="65">
        <f t="shared" si="26"/>
        <v>-0.54816761940000003</v>
      </c>
      <c r="R241" s="65">
        <f t="shared" si="23"/>
        <v>0.54816761940000003</v>
      </c>
      <c r="S241" s="66">
        <v>100</v>
      </c>
      <c r="T241" s="69" t="s">
        <v>891</v>
      </c>
    </row>
    <row r="242" spans="1:20" ht="45" x14ac:dyDescent="0.25">
      <c r="A242" s="25" t="s">
        <v>26</v>
      </c>
      <c r="B242" s="31" t="s">
        <v>292</v>
      </c>
      <c r="C242" s="41" t="s">
        <v>303</v>
      </c>
      <c r="D242" s="65">
        <f t="shared" si="25"/>
        <v>0</v>
      </c>
      <c r="E242" s="65">
        <v>0</v>
      </c>
      <c r="F242" s="65">
        <f t="shared" si="21"/>
        <v>0</v>
      </c>
      <c r="G242" s="65">
        <v>0</v>
      </c>
      <c r="H242" s="65">
        <f t="shared" si="22"/>
        <v>0.27584120140000001</v>
      </c>
      <c r="I242" s="65">
        <v>0</v>
      </c>
      <c r="J242" s="65">
        <v>0</v>
      </c>
      <c r="K242" s="65">
        <v>0</v>
      </c>
      <c r="L242" s="65">
        <v>0.27584120140000001</v>
      </c>
      <c r="M242" s="65">
        <v>0</v>
      </c>
      <c r="N242" s="65">
        <v>0</v>
      </c>
      <c r="O242" s="65">
        <v>0</v>
      </c>
      <c r="P242" s="65">
        <v>0</v>
      </c>
      <c r="Q242" s="65">
        <f t="shared" si="26"/>
        <v>-0.27584120140000001</v>
      </c>
      <c r="R242" s="65">
        <f t="shared" si="23"/>
        <v>0.27584120140000001</v>
      </c>
      <c r="S242" s="66">
        <v>100</v>
      </c>
      <c r="T242" s="69" t="s">
        <v>891</v>
      </c>
    </row>
    <row r="243" spans="1:20" ht="45" x14ac:dyDescent="0.25">
      <c r="A243" s="25" t="s">
        <v>26</v>
      </c>
      <c r="B243" s="31" t="s">
        <v>293</v>
      </c>
      <c r="C243" s="41" t="s">
        <v>304</v>
      </c>
      <c r="D243" s="65">
        <f t="shared" si="25"/>
        <v>0</v>
      </c>
      <c r="E243" s="65">
        <v>0</v>
      </c>
      <c r="F243" s="65">
        <f t="shared" si="21"/>
        <v>0</v>
      </c>
      <c r="G243" s="65">
        <v>0</v>
      </c>
      <c r="H243" s="65">
        <f t="shared" si="22"/>
        <v>0.27504806440000001</v>
      </c>
      <c r="I243" s="65">
        <v>0</v>
      </c>
      <c r="J243" s="65">
        <v>0</v>
      </c>
      <c r="K243" s="65">
        <v>0</v>
      </c>
      <c r="L243" s="65">
        <v>0.27504806440000001</v>
      </c>
      <c r="M243" s="65">
        <v>0</v>
      </c>
      <c r="N243" s="65">
        <v>0</v>
      </c>
      <c r="O243" s="65">
        <v>0</v>
      </c>
      <c r="P243" s="65">
        <v>0</v>
      </c>
      <c r="Q243" s="65">
        <f t="shared" si="26"/>
        <v>-0.27504806440000001</v>
      </c>
      <c r="R243" s="65">
        <f t="shared" si="23"/>
        <v>0.27504806440000001</v>
      </c>
      <c r="S243" s="66">
        <v>100</v>
      </c>
      <c r="T243" s="69" t="s">
        <v>891</v>
      </c>
    </row>
    <row r="244" spans="1:20" ht="45" x14ac:dyDescent="0.25">
      <c r="A244" s="25" t="s">
        <v>26</v>
      </c>
      <c r="B244" s="31" t="s">
        <v>294</v>
      </c>
      <c r="C244" s="41" t="s">
        <v>305</v>
      </c>
      <c r="D244" s="65">
        <f t="shared" si="25"/>
        <v>0</v>
      </c>
      <c r="E244" s="65">
        <v>0</v>
      </c>
      <c r="F244" s="65">
        <f t="shared" si="21"/>
        <v>0</v>
      </c>
      <c r="G244" s="65">
        <v>0</v>
      </c>
      <c r="H244" s="65">
        <f t="shared" si="22"/>
        <v>0.28016612559999998</v>
      </c>
      <c r="I244" s="65">
        <v>0</v>
      </c>
      <c r="J244" s="65">
        <v>0</v>
      </c>
      <c r="K244" s="65">
        <v>0</v>
      </c>
      <c r="L244" s="65">
        <v>0.28016612559999998</v>
      </c>
      <c r="M244" s="65">
        <v>0</v>
      </c>
      <c r="N244" s="65">
        <v>0</v>
      </c>
      <c r="O244" s="65">
        <v>0</v>
      </c>
      <c r="P244" s="65">
        <v>0</v>
      </c>
      <c r="Q244" s="65">
        <f t="shared" si="26"/>
        <v>-0.28016612559999998</v>
      </c>
      <c r="R244" s="65">
        <f t="shared" si="23"/>
        <v>0.28016612559999998</v>
      </c>
      <c r="S244" s="66">
        <v>100</v>
      </c>
      <c r="T244" s="69" t="s">
        <v>891</v>
      </c>
    </row>
    <row r="245" spans="1:20" ht="45" x14ac:dyDescent="0.25">
      <c r="A245" s="25" t="s">
        <v>26</v>
      </c>
      <c r="B245" s="31" t="s">
        <v>295</v>
      </c>
      <c r="C245" s="41" t="s">
        <v>306</v>
      </c>
      <c r="D245" s="65">
        <f t="shared" si="25"/>
        <v>0</v>
      </c>
      <c r="E245" s="65">
        <v>0</v>
      </c>
      <c r="F245" s="65">
        <f t="shared" si="21"/>
        <v>0</v>
      </c>
      <c r="G245" s="65">
        <v>0</v>
      </c>
      <c r="H245" s="65">
        <f t="shared" si="22"/>
        <v>0.27842859919999996</v>
      </c>
      <c r="I245" s="65">
        <v>0</v>
      </c>
      <c r="J245" s="65">
        <v>0</v>
      </c>
      <c r="K245" s="65">
        <v>0</v>
      </c>
      <c r="L245" s="65">
        <v>0.27842859919999996</v>
      </c>
      <c r="M245" s="65">
        <v>0</v>
      </c>
      <c r="N245" s="65">
        <v>0</v>
      </c>
      <c r="O245" s="65">
        <v>0</v>
      </c>
      <c r="P245" s="65">
        <v>0</v>
      </c>
      <c r="Q245" s="65">
        <f t="shared" si="26"/>
        <v>-0.27842859919999996</v>
      </c>
      <c r="R245" s="65">
        <f t="shared" si="23"/>
        <v>0.27842859919999996</v>
      </c>
      <c r="S245" s="66">
        <v>100</v>
      </c>
      <c r="T245" s="69" t="s">
        <v>891</v>
      </c>
    </row>
    <row r="246" spans="1:20" ht="45" x14ac:dyDescent="0.25">
      <c r="A246" s="25" t="s">
        <v>26</v>
      </c>
      <c r="B246" s="31" t="s">
        <v>296</v>
      </c>
      <c r="C246" s="41" t="s">
        <v>307</v>
      </c>
      <c r="D246" s="65">
        <f t="shared" si="25"/>
        <v>0</v>
      </c>
      <c r="E246" s="65">
        <v>0</v>
      </c>
      <c r="F246" s="65">
        <f t="shared" si="21"/>
        <v>0</v>
      </c>
      <c r="G246" s="65">
        <v>0</v>
      </c>
      <c r="H246" s="65">
        <f t="shared" si="22"/>
        <v>0.27908733419999998</v>
      </c>
      <c r="I246" s="65">
        <v>0</v>
      </c>
      <c r="J246" s="65">
        <v>0</v>
      </c>
      <c r="K246" s="65">
        <v>0</v>
      </c>
      <c r="L246" s="65">
        <v>0</v>
      </c>
      <c r="M246" s="65">
        <v>0</v>
      </c>
      <c r="N246" s="65">
        <v>0.27908733419999998</v>
      </c>
      <c r="O246" s="65">
        <v>0</v>
      </c>
      <c r="P246" s="65">
        <v>0</v>
      </c>
      <c r="Q246" s="65">
        <f t="shared" si="26"/>
        <v>-0.27908733419999998</v>
      </c>
      <c r="R246" s="65">
        <f t="shared" si="23"/>
        <v>0.27908733419999998</v>
      </c>
      <c r="S246" s="66">
        <v>100</v>
      </c>
      <c r="T246" s="69" t="s">
        <v>891</v>
      </c>
    </row>
    <row r="247" spans="1:20" ht="45" x14ac:dyDescent="0.25">
      <c r="A247" s="25" t="s">
        <v>26</v>
      </c>
      <c r="B247" s="31" t="s">
        <v>297</v>
      </c>
      <c r="C247" s="41" t="s">
        <v>308</v>
      </c>
      <c r="D247" s="65">
        <f t="shared" si="25"/>
        <v>0</v>
      </c>
      <c r="E247" s="65">
        <v>0</v>
      </c>
      <c r="F247" s="65">
        <f t="shared" si="21"/>
        <v>0</v>
      </c>
      <c r="G247" s="65">
        <v>0</v>
      </c>
      <c r="H247" s="65">
        <f t="shared" si="22"/>
        <v>0.30415032179999996</v>
      </c>
      <c r="I247" s="65">
        <v>0</v>
      </c>
      <c r="J247" s="65">
        <v>0</v>
      </c>
      <c r="K247" s="65">
        <v>0</v>
      </c>
      <c r="L247" s="65">
        <v>0</v>
      </c>
      <c r="M247" s="65">
        <v>0</v>
      </c>
      <c r="N247" s="65">
        <v>0.30415032179999996</v>
      </c>
      <c r="O247" s="65">
        <v>0</v>
      </c>
      <c r="P247" s="65">
        <v>0</v>
      </c>
      <c r="Q247" s="65">
        <f t="shared" si="26"/>
        <v>-0.30415032179999996</v>
      </c>
      <c r="R247" s="65">
        <f t="shared" si="23"/>
        <v>0.30415032179999996</v>
      </c>
      <c r="S247" s="66">
        <v>100</v>
      </c>
      <c r="T247" s="69" t="s">
        <v>891</v>
      </c>
    </row>
    <row r="248" spans="1:20" ht="45" x14ac:dyDescent="0.25">
      <c r="A248" s="25" t="s">
        <v>26</v>
      </c>
      <c r="B248" s="31" t="s">
        <v>298</v>
      </c>
      <c r="C248" s="41" t="s">
        <v>309</v>
      </c>
      <c r="D248" s="65">
        <f t="shared" si="25"/>
        <v>0</v>
      </c>
      <c r="E248" s="65">
        <v>0</v>
      </c>
      <c r="F248" s="65">
        <f t="shared" si="21"/>
        <v>0</v>
      </c>
      <c r="G248" s="65">
        <v>0</v>
      </c>
      <c r="H248" s="65">
        <f t="shared" si="22"/>
        <v>1.3111003599999999E-2</v>
      </c>
      <c r="I248" s="65">
        <v>0</v>
      </c>
      <c r="J248" s="65">
        <v>0</v>
      </c>
      <c r="K248" s="65">
        <v>0</v>
      </c>
      <c r="L248" s="65">
        <v>0</v>
      </c>
      <c r="M248" s="65">
        <v>0</v>
      </c>
      <c r="N248" s="65">
        <v>1.3111003599999999E-2</v>
      </c>
      <c r="O248" s="65">
        <v>0</v>
      </c>
      <c r="P248" s="65">
        <v>0</v>
      </c>
      <c r="Q248" s="65">
        <f t="shared" si="26"/>
        <v>-1.3111003599999999E-2</v>
      </c>
      <c r="R248" s="65">
        <f t="shared" si="23"/>
        <v>1.3111003599999999E-2</v>
      </c>
      <c r="S248" s="66">
        <v>100</v>
      </c>
      <c r="T248" s="69" t="s">
        <v>891</v>
      </c>
    </row>
    <row r="249" spans="1:20" ht="60" x14ac:dyDescent="0.25">
      <c r="A249" s="25" t="s">
        <v>26</v>
      </c>
      <c r="B249" s="31" t="s">
        <v>172</v>
      </c>
      <c r="C249" s="41" t="s">
        <v>173</v>
      </c>
      <c r="D249" s="65">
        <f t="shared" si="25"/>
        <v>4.2432835399999993</v>
      </c>
      <c r="E249" s="65">
        <v>0</v>
      </c>
      <c r="F249" s="65">
        <f t="shared" si="21"/>
        <v>4.2432835399999993</v>
      </c>
      <c r="G249" s="65">
        <v>4.2432835399999993</v>
      </c>
      <c r="H249" s="65">
        <f t="shared" si="22"/>
        <v>0</v>
      </c>
      <c r="I249" s="65">
        <v>0.77150995999999994</v>
      </c>
      <c r="J249" s="65">
        <v>0</v>
      </c>
      <c r="K249" s="65">
        <v>1.1572578599999999</v>
      </c>
      <c r="L249" s="65">
        <v>0</v>
      </c>
      <c r="M249" s="65">
        <v>1.1572578599999999</v>
      </c>
      <c r="N249" s="65">
        <v>0</v>
      </c>
      <c r="O249" s="65">
        <v>1.1572578599999999</v>
      </c>
      <c r="P249" s="65">
        <v>0</v>
      </c>
      <c r="Q249" s="65">
        <f t="shared" si="26"/>
        <v>4.2432835399999993</v>
      </c>
      <c r="R249" s="65">
        <f t="shared" si="23"/>
        <v>-4.2432835399999993</v>
      </c>
      <c r="S249" s="66">
        <f t="shared" si="24"/>
        <v>-100</v>
      </c>
      <c r="T249" s="69" t="s">
        <v>891</v>
      </c>
    </row>
    <row r="250" spans="1:20" ht="45" x14ac:dyDescent="0.25">
      <c r="A250" s="25" t="s">
        <v>26</v>
      </c>
      <c r="B250" s="31" t="s">
        <v>310</v>
      </c>
      <c r="C250" s="41" t="s">
        <v>173</v>
      </c>
      <c r="D250" s="65">
        <f t="shared" si="25"/>
        <v>0</v>
      </c>
      <c r="E250" s="65">
        <v>0</v>
      </c>
      <c r="F250" s="65">
        <f t="shared" si="21"/>
        <v>0</v>
      </c>
      <c r="G250" s="65">
        <v>0</v>
      </c>
      <c r="H250" s="65">
        <f t="shared" si="22"/>
        <v>0.4079835014</v>
      </c>
      <c r="I250" s="65">
        <v>0</v>
      </c>
      <c r="J250" s="65">
        <v>0.4079835014</v>
      </c>
      <c r="K250" s="65">
        <v>0</v>
      </c>
      <c r="L250" s="65">
        <v>0</v>
      </c>
      <c r="M250" s="65">
        <v>0</v>
      </c>
      <c r="N250" s="65">
        <v>0</v>
      </c>
      <c r="O250" s="65">
        <v>0</v>
      </c>
      <c r="P250" s="65">
        <v>0</v>
      </c>
      <c r="Q250" s="65">
        <f t="shared" si="26"/>
        <v>-0.4079835014</v>
      </c>
      <c r="R250" s="65">
        <f t="shared" si="23"/>
        <v>0.4079835014</v>
      </c>
      <c r="S250" s="66">
        <v>100</v>
      </c>
      <c r="T250" s="69" t="s">
        <v>891</v>
      </c>
    </row>
    <row r="251" spans="1:20" ht="45" x14ac:dyDescent="0.25">
      <c r="A251" s="25" t="s">
        <v>26</v>
      </c>
      <c r="B251" s="31" t="s">
        <v>311</v>
      </c>
      <c r="C251" s="41" t="s">
        <v>315</v>
      </c>
      <c r="D251" s="65">
        <f t="shared" si="25"/>
        <v>0</v>
      </c>
      <c r="E251" s="65">
        <v>0</v>
      </c>
      <c r="F251" s="65">
        <f t="shared" si="21"/>
        <v>0</v>
      </c>
      <c r="G251" s="65">
        <v>0</v>
      </c>
      <c r="H251" s="65">
        <f t="shared" si="22"/>
        <v>0.39967447240000004</v>
      </c>
      <c r="I251" s="65">
        <v>0</v>
      </c>
      <c r="J251" s="65">
        <v>0.39967447240000004</v>
      </c>
      <c r="K251" s="65">
        <v>0</v>
      </c>
      <c r="L251" s="65">
        <v>0</v>
      </c>
      <c r="M251" s="65">
        <v>0</v>
      </c>
      <c r="N251" s="65">
        <v>0</v>
      </c>
      <c r="O251" s="65">
        <v>0</v>
      </c>
      <c r="P251" s="65">
        <v>0</v>
      </c>
      <c r="Q251" s="65">
        <f t="shared" si="26"/>
        <v>-0.39967447240000004</v>
      </c>
      <c r="R251" s="65">
        <f t="shared" si="23"/>
        <v>0.39967447240000004</v>
      </c>
      <c r="S251" s="66">
        <v>100</v>
      </c>
      <c r="T251" s="69" t="s">
        <v>891</v>
      </c>
    </row>
    <row r="252" spans="1:20" ht="45" x14ac:dyDescent="0.25">
      <c r="A252" s="25" t="s">
        <v>26</v>
      </c>
      <c r="B252" s="31" t="s">
        <v>729</v>
      </c>
      <c r="C252" s="41" t="s">
        <v>316</v>
      </c>
      <c r="D252" s="65">
        <f t="shared" si="25"/>
        <v>0</v>
      </c>
      <c r="E252" s="65">
        <v>0</v>
      </c>
      <c r="F252" s="65">
        <f t="shared" si="21"/>
        <v>0</v>
      </c>
      <c r="G252" s="65">
        <v>0</v>
      </c>
      <c r="H252" s="65">
        <f t="shared" si="22"/>
        <v>0.7672853476</v>
      </c>
      <c r="I252" s="65">
        <v>0</v>
      </c>
      <c r="J252" s="65">
        <v>0</v>
      </c>
      <c r="K252" s="65">
        <v>0</v>
      </c>
      <c r="L252" s="65">
        <v>0.7672853476</v>
      </c>
      <c r="M252" s="65">
        <v>0</v>
      </c>
      <c r="N252" s="65">
        <v>0</v>
      </c>
      <c r="O252" s="65">
        <v>0</v>
      </c>
      <c r="P252" s="65">
        <v>0</v>
      </c>
      <c r="Q252" s="65">
        <f t="shared" si="26"/>
        <v>-0.7672853476</v>
      </c>
      <c r="R252" s="65">
        <f t="shared" si="23"/>
        <v>0.7672853476</v>
      </c>
      <c r="S252" s="66">
        <v>100</v>
      </c>
      <c r="T252" s="69" t="s">
        <v>891</v>
      </c>
    </row>
    <row r="253" spans="1:20" ht="45" x14ac:dyDescent="0.25">
      <c r="A253" s="25" t="s">
        <v>26</v>
      </c>
      <c r="B253" s="31" t="s">
        <v>312</v>
      </c>
      <c r="C253" s="41" t="s">
        <v>317</v>
      </c>
      <c r="D253" s="65">
        <f t="shared" si="25"/>
        <v>0</v>
      </c>
      <c r="E253" s="65">
        <v>0</v>
      </c>
      <c r="F253" s="65">
        <f t="shared" si="21"/>
        <v>0</v>
      </c>
      <c r="G253" s="65">
        <v>0</v>
      </c>
      <c r="H253" s="65">
        <f t="shared" si="22"/>
        <v>0.39815430199999996</v>
      </c>
      <c r="I253" s="65">
        <v>0</v>
      </c>
      <c r="J253" s="65">
        <v>0</v>
      </c>
      <c r="K253" s="65">
        <v>0</v>
      </c>
      <c r="L253" s="65">
        <v>0.39815430199999996</v>
      </c>
      <c r="M253" s="65">
        <v>0</v>
      </c>
      <c r="N253" s="65">
        <v>0</v>
      </c>
      <c r="O253" s="65">
        <v>0</v>
      </c>
      <c r="P253" s="65">
        <v>0</v>
      </c>
      <c r="Q253" s="65">
        <f t="shared" si="26"/>
        <v>-0.39815430199999996</v>
      </c>
      <c r="R253" s="65">
        <f t="shared" si="23"/>
        <v>0.39815430199999996</v>
      </c>
      <c r="S253" s="66">
        <v>100</v>
      </c>
      <c r="T253" s="69" t="s">
        <v>891</v>
      </c>
    </row>
    <row r="254" spans="1:20" ht="45" x14ac:dyDescent="0.25">
      <c r="A254" s="25" t="s">
        <v>26</v>
      </c>
      <c r="B254" s="31" t="s">
        <v>730</v>
      </c>
      <c r="C254" s="41" t="s">
        <v>318</v>
      </c>
      <c r="D254" s="65">
        <f t="shared" si="25"/>
        <v>0</v>
      </c>
      <c r="E254" s="65">
        <v>0</v>
      </c>
      <c r="F254" s="65">
        <f t="shared" si="21"/>
        <v>0</v>
      </c>
      <c r="G254" s="65">
        <v>0</v>
      </c>
      <c r="H254" s="65">
        <f t="shared" si="22"/>
        <v>0.77962450139999984</v>
      </c>
      <c r="I254" s="65">
        <v>0</v>
      </c>
      <c r="J254" s="65">
        <v>0</v>
      </c>
      <c r="K254" s="65">
        <v>0</v>
      </c>
      <c r="L254" s="65">
        <v>0.77962450139999984</v>
      </c>
      <c r="M254" s="65">
        <v>0</v>
      </c>
      <c r="N254" s="65">
        <v>0</v>
      </c>
      <c r="O254" s="65">
        <v>0</v>
      </c>
      <c r="P254" s="65">
        <v>0</v>
      </c>
      <c r="Q254" s="65">
        <f t="shared" si="26"/>
        <v>-0.77962450139999984</v>
      </c>
      <c r="R254" s="65">
        <f t="shared" si="23"/>
        <v>0.77962450139999984</v>
      </c>
      <c r="S254" s="66">
        <v>100</v>
      </c>
      <c r="T254" s="69" t="s">
        <v>891</v>
      </c>
    </row>
    <row r="255" spans="1:20" ht="45" x14ac:dyDescent="0.25">
      <c r="A255" s="25" t="s">
        <v>26</v>
      </c>
      <c r="B255" s="31" t="s">
        <v>731</v>
      </c>
      <c r="C255" s="41" t="s">
        <v>319</v>
      </c>
      <c r="D255" s="65">
        <f t="shared" si="25"/>
        <v>0</v>
      </c>
      <c r="E255" s="65">
        <v>0</v>
      </c>
      <c r="F255" s="65">
        <f t="shared" si="21"/>
        <v>0</v>
      </c>
      <c r="G255" s="65">
        <v>0</v>
      </c>
      <c r="H255" s="65">
        <f t="shared" si="22"/>
        <v>0.73624609659999996</v>
      </c>
      <c r="I255" s="65">
        <v>0</v>
      </c>
      <c r="J255" s="65">
        <v>0</v>
      </c>
      <c r="K255" s="65">
        <v>0</v>
      </c>
      <c r="L255" s="65">
        <v>0.73624609659999996</v>
      </c>
      <c r="M255" s="65">
        <v>0</v>
      </c>
      <c r="N255" s="65">
        <v>0</v>
      </c>
      <c r="O255" s="65">
        <v>0</v>
      </c>
      <c r="P255" s="65">
        <v>0</v>
      </c>
      <c r="Q255" s="65">
        <f t="shared" si="26"/>
        <v>-0.73624609659999996</v>
      </c>
      <c r="R255" s="65">
        <f t="shared" si="23"/>
        <v>0.73624609659999996</v>
      </c>
      <c r="S255" s="66">
        <v>100</v>
      </c>
      <c r="T255" s="69" t="s">
        <v>891</v>
      </c>
    </row>
    <row r="256" spans="1:20" ht="45" x14ac:dyDescent="0.25">
      <c r="A256" s="25" t="s">
        <v>26</v>
      </c>
      <c r="B256" s="31" t="s">
        <v>313</v>
      </c>
      <c r="C256" s="41" t="s">
        <v>320</v>
      </c>
      <c r="D256" s="65">
        <f t="shared" si="25"/>
        <v>0</v>
      </c>
      <c r="E256" s="65">
        <v>0</v>
      </c>
      <c r="F256" s="65">
        <f t="shared" si="21"/>
        <v>0</v>
      </c>
      <c r="G256" s="65">
        <v>0</v>
      </c>
      <c r="H256" s="65">
        <f t="shared" si="22"/>
        <v>0.39138985759999989</v>
      </c>
      <c r="I256" s="65">
        <v>0</v>
      </c>
      <c r="J256" s="65">
        <v>0</v>
      </c>
      <c r="K256" s="65">
        <v>0</v>
      </c>
      <c r="L256" s="65">
        <v>0</v>
      </c>
      <c r="M256" s="65">
        <v>0</v>
      </c>
      <c r="N256" s="65">
        <v>0.39138985759999989</v>
      </c>
      <c r="O256" s="65">
        <v>0</v>
      </c>
      <c r="P256" s="65">
        <v>0</v>
      </c>
      <c r="Q256" s="65">
        <f t="shared" si="26"/>
        <v>-0.39138985759999989</v>
      </c>
      <c r="R256" s="65">
        <f t="shared" si="23"/>
        <v>0.39138985759999989</v>
      </c>
      <c r="S256" s="66">
        <v>100</v>
      </c>
      <c r="T256" s="69" t="s">
        <v>891</v>
      </c>
    </row>
    <row r="257" spans="1:20" ht="45" x14ac:dyDescent="0.25">
      <c r="A257" s="25" t="s">
        <v>26</v>
      </c>
      <c r="B257" s="31" t="s">
        <v>314</v>
      </c>
      <c r="C257" s="41" t="s">
        <v>321</v>
      </c>
      <c r="D257" s="65">
        <f t="shared" si="25"/>
        <v>0</v>
      </c>
      <c r="E257" s="65">
        <v>0</v>
      </c>
      <c r="F257" s="65">
        <f t="shared" si="21"/>
        <v>0</v>
      </c>
      <c r="G257" s="65">
        <v>0</v>
      </c>
      <c r="H257" s="65">
        <f t="shared" si="22"/>
        <v>0.38919405459999995</v>
      </c>
      <c r="I257" s="65">
        <v>0</v>
      </c>
      <c r="J257" s="65">
        <v>0</v>
      </c>
      <c r="K257" s="65">
        <v>0</v>
      </c>
      <c r="L257" s="65">
        <v>0</v>
      </c>
      <c r="M257" s="65">
        <v>0</v>
      </c>
      <c r="N257" s="65">
        <v>0.38919405459999995</v>
      </c>
      <c r="O257" s="65">
        <v>0</v>
      </c>
      <c r="P257" s="65">
        <v>0</v>
      </c>
      <c r="Q257" s="65">
        <f t="shared" si="26"/>
        <v>-0.38919405459999995</v>
      </c>
      <c r="R257" s="65">
        <f t="shared" si="23"/>
        <v>0.38919405459999995</v>
      </c>
      <c r="S257" s="66">
        <v>100</v>
      </c>
      <c r="T257" s="69" t="s">
        <v>891</v>
      </c>
    </row>
    <row r="258" spans="1:20" ht="45" x14ac:dyDescent="0.25">
      <c r="A258" s="25" t="s">
        <v>26</v>
      </c>
      <c r="B258" s="31" t="s">
        <v>732</v>
      </c>
      <c r="C258" s="41" t="s">
        <v>322</v>
      </c>
      <c r="D258" s="65">
        <f t="shared" si="25"/>
        <v>0</v>
      </c>
      <c r="E258" s="65">
        <v>0</v>
      </c>
      <c r="F258" s="65">
        <f t="shared" si="21"/>
        <v>0</v>
      </c>
      <c r="G258" s="65">
        <v>0</v>
      </c>
      <c r="H258" s="65">
        <f t="shared" si="22"/>
        <v>0.52003008279999996</v>
      </c>
      <c r="I258" s="65">
        <v>0</v>
      </c>
      <c r="J258" s="65">
        <v>0</v>
      </c>
      <c r="K258" s="65">
        <v>0</v>
      </c>
      <c r="L258" s="65">
        <v>0.52003008279999996</v>
      </c>
      <c r="M258" s="65">
        <v>0</v>
      </c>
      <c r="N258" s="65">
        <v>0</v>
      </c>
      <c r="O258" s="65">
        <v>0</v>
      </c>
      <c r="P258" s="65">
        <v>0</v>
      </c>
      <c r="Q258" s="65">
        <f t="shared" si="26"/>
        <v>-0.52003008279999996</v>
      </c>
      <c r="R258" s="65">
        <f t="shared" si="23"/>
        <v>0.52003008279999996</v>
      </c>
      <c r="S258" s="66">
        <v>100</v>
      </c>
      <c r="T258" s="69" t="s">
        <v>891</v>
      </c>
    </row>
    <row r="259" spans="1:20" ht="60" x14ac:dyDescent="0.25">
      <c r="A259" s="25" t="s">
        <v>733</v>
      </c>
      <c r="B259" s="31" t="s">
        <v>734</v>
      </c>
      <c r="C259" s="41" t="s">
        <v>735</v>
      </c>
      <c r="D259" s="65">
        <f t="shared" si="25"/>
        <v>0</v>
      </c>
      <c r="E259" s="65">
        <v>0</v>
      </c>
      <c r="F259" s="65">
        <f t="shared" si="21"/>
        <v>0</v>
      </c>
      <c r="G259" s="65">
        <v>0</v>
      </c>
      <c r="H259" s="65">
        <f t="shared" si="22"/>
        <v>0.84494504159999995</v>
      </c>
      <c r="I259" s="65">
        <v>0</v>
      </c>
      <c r="J259" s="65">
        <v>0</v>
      </c>
      <c r="K259" s="65">
        <v>0</v>
      </c>
      <c r="L259" s="65">
        <v>0</v>
      </c>
      <c r="M259" s="65">
        <v>0</v>
      </c>
      <c r="N259" s="65">
        <v>0</v>
      </c>
      <c r="O259" s="65">
        <v>0</v>
      </c>
      <c r="P259" s="65">
        <v>0.84494504159999995</v>
      </c>
      <c r="Q259" s="65">
        <f t="shared" si="26"/>
        <v>-0.84494504159999995</v>
      </c>
      <c r="R259" s="65">
        <f t="shared" si="23"/>
        <v>0.84494504159999995</v>
      </c>
      <c r="S259" s="66">
        <v>100</v>
      </c>
      <c r="T259" s="69" t="s">
        <v>891</v>
      </c>
    </row>
    <row r="260" spans="1:20" ht="45" x14ac:dyDescent="0.25">
      <c r="A260" s="25" t="s">
        <v>26</v>
      </c>
      <c r="B260" s="31" t="s">
        <v>583</v>
      </c>
      <c r="C260" s="41" t="s">
        <v>584</v>
      </c>
      <c r="D260" s="65">
        <f t="shared" si="25"/>
        <v>0</v>
      </c>
      <c r="E260" s="65">
        <v>5.7976267399999996E-2</v>
      </c>
      <c r="F260" s="65">
        <f t="shared" si="21"/>
        <v>-5.7976267399999996E-2</v>
      </c>
      <c r="G260" s="65">
        <v>0</v>
      </c>
      <c r="H260" s="65">
        <f t="shared" si="22"/>
        <v>0</v>
      </c>
      <c r="I260" s="65">
        <v>0</v>
      </c>
      <c r="J260" s="65">
        <v>0</v>
      </c>
      <c r="K260" s="65">
        <v>0</v>
      </c>
      <c r="L260" s="65">
        <v>0</v>
      </c>
      <c r="M260" s="65">
        <v>0</v>
      </c>
      <c r="N260" s="65">
        <v>0</v>
      </c>
      <c r="O260" s="65">
        <v>0</v>
      </c>
      <c r="P260" s="65">
        <v>0</v>
      </c>
      <c r="Q260" s="65">
        <f t="shared" si="26"/>
        <v>-5.7976267399999996E-2</v>
      </c>
      <c r="R260" s="65">
        <f t="shared" si="23"/>
        <v>0</v>
      </c>
      <c r="S260" s="66">
        <v>0</v>
      </c>
      <c r="T260" s="69" t="s">
        <v>898</v>
      </c>
    </row>
    <row r="261" spans="1:20" ht="45" x14ac:dyDescent="0.25">
      <c r="A261" s="25" t="s">
        <v>26</v>
      </c>
      <c r="B261" s="31" t="s">
        <v>543</v>
      </c>
      <c r="C261" s="41" t="s">
        <v>544</v>
      </c>
      <c r="D261" s="65">
        <f t="shared" si="25"/>
        <v>0</v>
      </c>
      <c r="E261" s="65">
        <v>0.27471838419999994</v>
      </c>
      <c r="F261" s="65">
        <f t="shared" si="21"/>
        <v>-0.27471838419999994</v>
      </c>
      <c r="G261" s="65">
        <v>0</v>
      </c>
      <c r="H261" s="65">
        <f t="shared" si="22"/>
        <v>0</v>
      </c>
      <c r="I261" s="65">
        <v>0</v>
      </c>
      <c r="J261" s="65">
        <v>0</v>
      </c>
      <c r="K261" s="65">
        <v>0</v>
      </c>
      <c r="L261" s="65">
        <v>0</v>
      </c>
      <c r="M261" s="65">
        <v>0</v>
      </c>
      <c r="N261" s="65">
        <v>0</v>
      </c>
      <c r="O261" s="65">
        <v>0</v>
      </c>
      <c r="P261" s="65">
        <v>0</v>
      </c>
      <c r="Q261" s="65">
        <f t="shared" si="26"/>
        <v>-0.27471838419999994</v>
      </c>
      <c r="R261" s="65">
        <f t="shared" si="23"/>
        <v>0</v>
      </c>
      <c r="S261" s="66">
        <v>0</v>
      </c>
      <c r="T261" s="69" t="s">
        <v>892</v>
      </c>
    </row>
    <row r="262" spans="1:20" ht="45" x14ac:dyDescent="0.25">
      <c r="A262" s="25" t="s">
        <v>26</v>
      </c>
      <c r="B262" s="31" t="s">
        <v>736</v>
      </c>
      <c r="C262" s="41" t="s">
        <v>737</v>
      </c>
      <c r="D262" s="65">
        <f t="shared" si="25"/>
        <v>0</v>
      </c>
      <c r="E262" s="65">
        <v>0</v>
      </c>
      <c r="F262" s="65">
        <f t="shared" si="21"/>
        <v>0</v>
      </c>
      <c r="G262" s="65">
        <v>0</v>
      </c>
      <c r="H262" s="65">
        <f t="shared" si="22"/>
        <v>0.1462747942</v>
      </c>
      <c r="I262" s="65">
        <v>0</v>
      </c>
      <c r="J262" s="65">
        <v>4.3621472999999994E-2</v>
      </c>
      <c r="K262" s="65">
        <v>0</v>
      </c>
      <c r="L262" s="65">
        <v>1.7139264000000001E-2</v>
      </c>
      <c r="M262" s="65">
        <v>0</v>
      </c>
      <c r="N262" s="65">
        <v>5.31E-4</v>
      </c>
      <c r="O262" s="65">
        <v>0</v>
      </c>
      <c r="P262" s="65">
        <v>8.4983057200000017E-2</v>
      </c>
      <c r="Q262" s="65">
        <f t="shared" si="26"/>
        <v>-0.1462747942</v>
      </c>
      <c r="R262" s="65">
        <f t="shared" si="23"/>
        <v>0.1462747942</v>
      </c>
      <c r="S262" s="66">
        <v>100</v>
      </c>
      <c r="T262" s="69" t="s">
        <v>898</v>
      </c>
    </row>
    <row r="263" spans="1:20" ht="60" x14ac:dyDescent="0.25">
      <c r="A263" s="25" t="s">
        <v>26</v>
      </c>
      <c r="B263" s="40" t="s">
        <v>738</v>
      </c>
      <c r="C263" s="41" t="s">
        <v>739</v>
      </c>
      <c r="D263" s="65">
        <f t="shared" si="25"/>
        <v>1.3401141999999999</v>
      </c>
      <c r="E263" s="65">
        <v>0</v>
      </c>
      <c r="F263" s="65">
        <f t="shared" si="21"/>
        <v>1.3401141999999999</v>
      </c>
      <c r="G263" s="65">
        <v>1.3401141999999999</v>
      </c>
      <c r="H263" s="65">
        <f t="shared" si="22"/>
        <v>0</v>
      </c>
      <c r="I263" s="65">
        <v>0</v>
      </c>
      <c r="J263" s="65">
        <v>0</v>
      </c>
      <c r="K263" s="65">
        <v>0</v>
      </c>
      <c r="L263" s="65">
        <v>0</v>
      </c>
      <c r="M263" s="65">
        <v>0</v>
      </c>
      <c r="N263" s="65">
        <v>0</v>
      </c>
      <c r="O263" s="65">
        <v>1.3401141999999999</v>
      </c>
      <c r="P263" s="65">
        <v>0</v>
      </c>
      <c r="Q263" s="65">
        <f t="shared" si="26"/>
        <v>1.3401141999999999</v>
      </c>
      <c r="R263" s="65">
        <f t="shared" si="23"/>
        <v>-1.3401141999999999</v>
      </c>
      <c r="S263" s="66">
        <f t="shared" si="24"/>
        <v>-100</v>
      </c>
      <c r="T263" s="69" t="s">
        <v>505</v>
      </c>
    </row>
    <row r="264" spans="1:20" ht="75" x14ac:dyDescent="0.25">
      <c r="A264" s="25" t="s">
        <v>26</v>
      </c>
      <c r="B264" s="40" t="s">
        <v>740</v>
      </c>
      <c r="C264" s="41" t="s">
        <v>323</v>
      </c>
      <c r="D264" s="65">
        <f t="shared" si="25"/>
        <v>1.3401141999999997</v>
      </c>
      <c r="E264" s="65">
        <v>0</v>
      </c>
      <c r="F264" s="65">
        <f t="shared" si="21"/>
        <v>1.3401141999999997</v>
      </c>
      <c r="G264" s="65">
        <v>1.3401141999999997</v>
      </c>
      <c r="H264" s="65">
        <f t="shared" si="22"/>
        <v>0</v>
      </c>
      <c r="I264" s="65">
        <v>0</v>
      </c>
      <c r="J264" s="65">
        <v>0</v>
      </c>
      <c r="K264" s="65">
        <v>0</v>
      </c>
      <c r="L264" s="65">
        <v>0</v>
      </c>
      <c r="M264" s="65">
        <v>0</v>
      </c>
      <c r="N264" s="65">
        <v>0</v>
      </c>
      <c r="O264" s="65">
        <v>1.3401141999999997</v>
      </c>
      <c r="P264" s="65">
        <v>0</v>
      </c>
      <c r="Q264" s="65">
        <f t="shared" si="26"/>
        <v>1.3401141999999997</v>
      </c>
      <c r="R264" s="65">
        <f t="shared" si="23"/>
        <v>-1.3401141999999997</v>
      </c>
      <c r="S264" s="66">
        <f t="shared" si="24"/>
        <v>-100</v>
      </c>
      <c r="T264" s="69" t="s">
        <v>505</v>
      </c>
    </row>
    <row r="265" spans="1:20" ht="57" x14ac:dyDescent="0.25">
      <c r="A265" s="37" t="s">
        <v>27</v>
      </c>
      <c r="B265" s="38" t="s">
        <v>86</v>
      </c>
      <c r="C265" s="39" t="s">
        <v>49</v>
      </c>
      <c r="D265" s="64">
        <f t="shared" si="25"/>
        <v>42.002240620599991</v>
      </c>
      <c r="E265" s="64">
        <f>E266</f>
        <v>1.5395577056</v>
      </c>
      <c r="F265" s="64">
        <f t="shared" si="21"/>
        <v>40.462682914999988</v>
      </c>
      <c r="G265" s="64">
        <v>42.002240620599991</v>
      </c>
      <c r="H265" s="64">
        <f t="shared" si="22"/>
        <v>43.281925793399964</v>
      </c>
      <c r="I265" s="64">
        <v>2.1986440506</v>
      </c>
      <c r="J265" s="64">
        <f>J266</f>
        <v>1.7721399536000002</v>
      </c>
      <c r="K265" s="64">
        <v>13.848995069999999</v>
      </c>
      <c r="L265" s="64">
        <f>L266</f>
        <v>3.3724411446000002</v>
      </c>
      <c r="M265" s="64">
        <v>8.6337130799999979</v>
      </c>
      <c r="N265" s="64">
        <f>N266</f>
        <v>5.1841570709999996</v>
      </c>
      <c r="O265" s="64">
        <v>17.320888419999999</v>
      </c>
      <c r="P265" s="64">
        <v>32.953187624199963</v>
      </c>
      <c r="Q265" s="64">
        <f t="shared" si="26"/>
        <v>-2.8192428783999759</v>
      </c>
      <c r="R265" s="64">
        <f t="shared" si="23"/>
        <v>1.2796851727999723</v>
      </c>
      <c r="S265" s="19">
        <f t="shared" si="24"/>
        <v>3.0467069229929393</v>
      </c>
      <c r="T265" s="70" t="s">
        <v>505</v>
      </c>
    </row>
    <row r="266" spans="1:20" ht="42.75" x14ac:dyDescent="0.25">
      <c r="A266" s="37" t="s">
        <v>87</v>
      </c>
      <c r="B266" s="38" t="s">
        <v>88</v>
      </c>
      <c r="C266" s="39" t="s">
        <v>49</v>
      </c>
      <c r="D266" s="64">
        <f t="shared" si="25"/>
        <v>42.002240620599991</v>
      </c>
      <c r="E266" s="64">
        <f>SUM(E267:E365)</f>
        <v>1.5395577056</v>
      </c>
      <c r="F266" s="64">
        <f t="shared" si="21"/>
        <v>40.462682914999988</v>
      </c>
      <c r="G266" s="64">
        <v>42.002240620599991</v>
      </c>
      <c r="H266" s="64">
        <f t="shared" si="22"/>
        <v>43.281925793399964</v>
      </c>
      <c r="I266" s="64">
        <v>2.1986440506</v>
      </c>
      <c r="J266" s="64">
        <f>SUM(J267:J364)</f>
        <v>1.7721399536000002</v>
      </c>
      <c r="K266" s="64">
        <v>13.848995069999999</v>
      </c>
      <c r="L266" s="64">
        <f>SUM(L267:L364)</f>
        <v>3.3724411446000002</v>
      </c>
      <c r="M266" s="64">
        <v>8.6337130799999979</v>
      </c>
      <c r="N266" s="64">
        <f>SUM(N267:N364)</f>
        <v>5.1841570709999996</v>
      </c>
      <c r="O266" s="64">
        <v>17.320888419999999</v>
      </c>
      <c r="P266" s="64">
        <v>32.953187624199963</v>
      </c>
      <c r="Q266" s="64">
        <f t="shared" si="26"/>
        <v>-2.8192428783999759</v>
      </c>
      <c r="R266" s="64">
        <f t="shared" si="23"/>
        <v>1.2796851727999723</v>
      </c>
      <c r="S266" s="19">
        <f t="shared" si="24"/>
        <v>3.0467069229929393</v>
      </c>
      <c r="T266" s="70" t="s">
        <v>505</v>
      </c>
    </row>
    <row r="267" spans="1:20" ht="30" x14ac:dyDescent="0.25">
      <c r="A267" s="25" t="s">
        <v>87</v>
      </c>
      <c r="B267" s="31" t="s">
        <v>587</v>
      </c>
      <c r="C267" s="41" t="s">
        <v>588</v>
      </c>
      <c r="D267" s="65">
        <f t="shared" si="25"/>
        <v>0</v>
      </c>
      <c r="E267" s="65">
        <v>2.3304669600000001E-2</v>
      </c>
      <c r="F267" s="65">
        <f t="shared" si="21"/>
        <v>-2.3304669600000001E-2</v>
      </c>
      <c r="G267" s="65">
        <v>0</v>
      </c>
      <c r="H267" s="65">
        <f t="shared" si="22"/>
        <v>0</v>
      </c>
      <c r="I267" s="65">
        <v>0</v>
      </c>
      <c r="J267" s="65">
        <v>0</v>
      </c>
      <c r="K267" s="65">
        <v>0</v>
      </c>
      <c r="L267" s="65">
        <v>0</v>
      </c>
      <c r="M267" s="65">
        <v>0</v>
      </c>
      <c r="N267" s="65">
        <v>0</v>
      </c>
      <c r="O267" s="65">
        <v>0</v>
      </c>
      <c r="P267" s="65">
        <v>0</v>
      </c>
      <c r="Q267" s="65">
        <f t="shared" si="26"/>
        <v>-2.3304669600000001E-2</v>
      </c>
      <c r="R267" s="65">
        <f t="shared" si="23"/>
        <v>0</v>
      </c>
      <c r="S267" s="66">
        <v>0</v>
      </c>
      <c r="T267" s="69" t="s">
        <v>899</v>
      </c>
    </row>
    <row r="268" spans="1:20" ht="30" x14ac:dyDescent="0.25">
      <c r="A268" s="26" t="s">
        <v>87</v>
      </c>
      <c r="B268" s="32" t="s">
        <v>593</v>
      </c>
      <c r="C268" s="27" t="s">
        <v>594</v>
      </c>
      <c r="D268" s="65">
        <f t="shared" si="25"/>
        <v>0</v>
      </c>
      <c r="E268" s="65">
        <v>1.0221112799999999E-2</v>
      </c>
      <c r="F268" s="65">
        <f t="shared" si="21"/>
        <v>-1.0221112799999999E-2</v>
      </c>
      <c r="G268" s="65">
        <v>0</v>
      </c>
      <c r="H268" s="65">
        <f t="shared" si="22"/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  <c r="N268" s="65">
        <v>0</v>
      </c>
      <c r="O268" s="65">
        <v>0</v>
      </c>
      <c r="P268" s="65">
        <v>0</v>
      </c>
      <c r="Q268" s="65">
        <f t="shared" si="26"/>
        <v>-1.0221112799999999E-2</v>
      </c>
      <c r="R268" s="65">
        <f t="shared" si="23"/>
        <v>0</v>
      </c>
      <c r="S268" s="66">
        <v>0</v>
      </c>
      <c r="T268" s="69" t="s">
        <v>899</v>
      </c>
    </row>
    <row r="269" spans="1:20" ht="45" x14ac:dyDescent="0.25">
      <c r="A269" s="26" t="s">
        <v>87</v>
      </c>
      <c r="B269" s="32" t="s">
        <v>595</v>
      </c>
      <c r="C269" s="27" t="s">
        <v>596</v>
      </c>
      <c r="D269" s="65">
        <f t="shared" si="25"/>
        <v>0</v>
      </c>
      <c r="E269" s="65">
        <v>1.1369819199999999E-2</v>
      </c>
      <c r="F269" s="65">
        <f t="shared" si="21"/>
        <v>-1.1369819199999999E-2</v>
      </c>
      <c r="G269" s="65">
        <v>0</v>
      </c>
      <c r="H269" s="65">
        <f t="shared" si="22"/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  <c r="N269" s="65">
        <v>0</v>
      </c>
      <c r="O269" s="65">
        <v>0</v>
      </c>
      <c r="P269" s="65">
        <v>0</v>
      </c>
      <c r="Q269" s="65">
        <f t="shared" si="26"/>
        <v>-1.1369819199999999E-2</v>
      </c>
      <c r="R269" s="65">
        <f t="shared" si="23"/>
        <v>0</v>
      </c>
      <c r="S269" s="66">
        <v>0</v>
      </c>
      <c r="T269" s="69" t="s">
        <v>899</v>
      </c>
    </row>
    <row r="270" spans="1:20" ht="45" x14ac:dyDescent="0.25">
      <c r="A270" s="26" t="s">
        <v>87</v>
      </c>
      <c r="B270" s="32" t="s">
        <v>604</v>
      </c>
      <c r="C270" s="27" t="s">
        <v>605</v>
      </c>
      <c r="D270" s="65">
        <f t="shared" si="25"/>
        <v>0</v>
      </c>
      <c r="E270" s="65">
        <v>3.9712498799999996E-2</v>
      </c>
      <c r="F270" s="65">
        <f t="shared" si="21"/>
        <v>-3.9712498799999996E-2</v>
      </c>
      <c r="G270" s="65">
        <v>0</v>
      </c>
      <c r="H270" s="65">
        <f t="shared" si="22"/>
        <v>0</v>
      </c>
      <c r="I270" s="65">
        <v>0</v>
      </c>
      <c r="J270" s="65">
        <v>0</v>
      </c>
      <c r="K270" s="65">
        <v>0</v>
      </c>
      <c r="L270" s="65">
        <v>0</v>
      </c>
      <c r="M270" s="65">
        <v>0</v>
      </c>
      <c r="N270" s="65">
        <v>0</v>
      </c>
      <c r="O270" s="65">
        <v>0</v>
      </c>
      <c r="P270" s="65">
        <v>0</v>
      </c>
      <c r="Q270" s="65">
        <f t="shared" si="26"/>
        <v>-3.9712498799999996E-2</v>
      </c>
      <c r="R270" s="65">
        <f t="shared" si="23"/>
        <v>0</v>
      </c>
      <c r="S270" s="66">
        <v>0</v>
      </c>
      <c r="T270" s="69" t="s">
        <v>899</v>
      </c>
    </row>
    <row r="271" spans="1:20" ht="60" x14ac:dyDescent="0.25">
      <c r="A271" s="26" t="s">
        <v>87</v>
      </c>
      <c r="B271" s="32" t="s">
        <v>606</v>
      </c>
      <c r="C271" s="27" t="s">
        <v>607</v>
      </c>
      <c r="D271" s="65">
        <f t="shared" si="25"/>
        <v>0</v>
      </c>
      <c r="E271" s="65">
        <v>6.9906669199999993E-2</v>
      </c>
      <c r="F271" s="65">
        <f t="shared" si="21"/>
        <v>-6.9906669199999993E-2</v>
      </c>
      <c r="G271" s="65">
        <v>0</v>
      </c>
      <c r="H271" s="65">
        <f t="shared" si="22"/>
        <v>0</v>
      </c>
      <c r="I271" s="65">
        <v>0</v>
      </c>
      <c r="J271" s="65">
        <v>0</v>
      </c>
      <c r="K271" s="65">
        <v>0</v>
      </c>
      <c r="L271" s="65">
        <v>0</v>
      </c>
      <c r="M271" s="65">
        <v>0</v>
      </c>
      <c r="N271" s="65">
        <v>0</v>
      </c>
      <c r="O271" s="65">
        <v>0</v>
      </c>
      <c r="P271" s="65">
        <v>0</v>
      </c>
      <c r="Q271" s="65">
        <f t="shared" si="26"/>
        <v>-6.9906669199999993E-2</v>
      </c>
      <c r="R271" s="65">
        <f t="shared" si="23"/>
        <v>0</v>
      </c>
      <c r="S271" s="66">
        <v>0</v>
      </c>
      <c r="T271" s="69" t="s">
        <v>899</v>
      </c>
    </row>
    <row r="272" spans="1:20" ht="30" x14ac:dyDescent="0.25">
      <c r="A272" s="26" t="s">
        <v>87</v>
      </c>
      <c r="B272" s="32" t="s">
        <v>609</v>
      </c>
      <c r="C272" s="27" t="s">
        <v>610</v>
      </c>
      <c r="D272" s="65">
        <f t="shared" si="25"/>
        <v>0</v>
      </c>
      <c r="E272" s="65">
        <v>1.257408E-3</v>
      </c>
      <c r="F272" s="65">
        <f t="shared" si="21"/>
        <v>-1.257408E-3</v>
      </c>
      <c r="G272" s="65">
        <v>0</v>
      </c>
      <c r="H272" s="65">
        <f t="shared" si="22"/>
        <v>0</v>
      </c>
      <c r="I272" s="65">
        <v>0</v>
      </c>
      <c r="J272" s="65">
        <v>0</v>
      </c>
      <c r="K272" s="65">
        <v>0</v>
      </c>
      <c r="L272" s="65">
        <v>0</v>
      </c>
      <c r="M272" s="65">
        <v>0</v>
      </c>
      <c r="N272" s="65">
        <v>0</v>
      </c>
      <c r="O272" s="65">
        <v>0</v>
      </c>
      <c r="P272" s="65">
        <v>0</v>
      </c>
      <c r="Q272" s="65">
        <f t="shared" si="26"/>
        <v>-1.257408E-3</v>
      </c>
      <c r="R272" s="65">
        <f t="shared" si="23"/>
        <v>0</v>
      </c>
      <c r="S272" s="66">
        <v>0</v>
      </c>
      <c r="T272" s="69" t="s">
        <v>899</v>
      </c>
    </row>
    <row r="273" spans="1:20" ht="30" x14ac:dyDescent="0.25">
      <c r="A273" s="26" t="s">
        <v>87</v>
      </c>
      <c r="B273" s="32" t="s">
        <v>611</v>
      </c>
      <c r="C273" s="27" t="s">
        <v>612</v>
      </c>
      <c r="D273" s="65">
        <f t="shared" si="25"/>
        <v>0</v>
      </c>
      <c r="E273" s="65">
        <v>8.4796452000000001E-3</v>
      </c>
      <c r="F273" s="65">
        <f t="shared" si="21"/>
        <v>-8.4796452000000001E-3</v>
      </c>
      <c r="G273" s="65">
        <v>0</v>
      </c>
      <c r="H273" s="65">
        <f t="shared" si="22"/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  <c r="N273" s="65">
        <v>0</v>
      </c>
      <c r="O273" s="65">
        <v>0</v>
      </c>
      <c r="P273" s="65">
        <v>0</v>
      </c>
      <c r="Q273" s="65">
        <f t="shared" si="26"/>
        <v>-8.4796452000000001E-3</v>
      </c>
      <c r="R273" s="65">
        <f t="shared" si="23"/>
        <v>0</v>
      </c>
      <c r="S273" s="66">
        <v>0</v>
      </c>
      <c r="T273" s="69" t="s">
        <v>892</v>
      </c>
    </row>
    <row r="274" spans="1:20" ht="60" x14ac:dyDescent="0.25">
      <c r="A274" s="26" t="s">
        <v>87</v>
      </c>
      <c r="B274" s="32" t="s">
        <v>241</v>
      </c>
      <c r="C274" s="27" t="s">
        <v>242</v>
      </c>
      <c r="D274" s="65">
        <f t="shared" si="25"/>
        <v>0</v>
      </c>
      <c r="E274" s="65">
        <v>0</v>
      </c>
      <c r="F274" s="65">
        <f t="shared" si="21"/>
        <v>0</v>
      </c>
      <c r="G274" s="65">
        <v>0</v>
      </c>
      <c r="H274" s="65">
        <f t="shared" si="22"/>
        <v>0.79216729959999999</v>
      </c>
      <c r="I274" s="65">
        <v>0</v>
      </c>
      <c r="J274" s="65">
        <v>0.63080509620000003</v>
      </c>
      <c r="K274" s="65">
        <v>0</v>
      </c>
      <c r="L274" s="65">
        <v>2.8671415799999996E-2</v>
      </c>
      <c r="M274" s="65">
        <v>0</v>
      </c>
      <c r="N274" s="65">
        <v>3.7452727999999998E-2</v>
      </c>
      <c r="O274" s="65">
        <v>0</v>
      </c>
      <c r="P274" s="65">
        <v>9.523805959999998E-2</v>
      </c>
      <c r="Q274" s="65">
        <f t="shared" si="26"/>
        <v>-0.79216729959999999</v>
      </c>
      <c r="R274" s="65">
        <f t="shared" si="23"/>
        <v>0.79216729959999999</v>
      </c>
      <c r="S274" s="66">
        <v>100</v>
      </c>
      <c r="T274" s="69" t="s">
        <v>893</v>
      </c>
    </row>
    <row r="275" spans="1:20" ht="45" x14ac:dyDescent="0.25">
      <c r="A275" s="26" t="s">
        <v>87</v>
      </c>
      <c r="B275" s="32" t="s">
        <v>243</v>
      </c>
      <c r="C275" s="27" t="s">
        <v>244</v>
      </c>
      <c r="D275" s="65">
        <f t="shared" si="25"/>
        <v>0</v>
      </c>
      <c r="E275" s="65">
        <v>0</v>
      </c>
      <c r="F275" s="65">
        <f t="shared" ref="F275:F338" si="27">D275-E275</f>
        <v>0</v>
      </c>
      <c r="G275" s="65">
        <v>0</v>
      </c>
      <c r="H275" s="65">
        <f t="shared" si="22"/>
        <v>4.3431091799999995E-2</v>
      </c>
      <c r="I275" s="65">
        <v>0</v>
      </c>
      <c r="J275" s="65">
        <v>0</v>
      </c>
      <c r="K275" s="65">
        <v>0</v>
      </c>
      <c r="L275" s="65">
        <v>4.3431091799999995E-2</v>
      </c>
      <c r="M275" s="65">
        <v>0</v>
      </c>
      <c r="N275" s="65">
        <v>0</v>
      </c>
      <c r="O275" s="65">
        <v>0</v>
      </c>
      <c r="P275" s="65">
        <v>0</v>
      </c>
      <c r="Q275" s="65">
        <f t="shared" si="26"/>
        <v>-4.3431091799999995E-2</v>
      </c>
      <c r="R275" s="65">
        <f t="shared" si="23"/>
        <v>4.3431091799999995E-2</v>
      </c>
      <c r="S275" s="66">
        <v>100</v>
      </c>
      <c r="T275" s="69" t="s">
        <v>893</v>
      </c>
    </row>
    <row r="276" spans="1:20" ht="45" x14ac:dyDescent="0.25">
      <c r="A276" s="26" t="s">
        <v>87</v>
      </c>
      <c r="B276" s="32" t="s">
        <v>245</v>
      </c>
      <c r="C276" s="27" t="s">
        <v>246</v>
      </c>
      <c r="D276" s="65">
        <f t="shared" si="25"/>
        <v>0</v>
      </c>
      <c r="E276" s="65">
        <v>0</v>
      </c>
      <c r="F276" s="65">
        <f t="shared" si="27"/>
        <v>0</v>
      </c>
      <c r="G276" s="65">
        <v>0</v>
      </c>
      <c r="H276" s="65">
        <f t="shared" ref="H276:H339" si="28">J276+L276+N276+P276</f>
        <v>0.71084276159999993</v>
      </c>
      <c r="I276" s="65">
        <v>0</v>
      </c>
      <c r="J276" s="65">
        <v>0.28183813839999999</v>
      </c>
      <c r="K276" s="65">
        <v>0</v>
      </c>
      <c r="L276" s="65">
        <v>0.42900462319999993</v>
      </c>
      <c r="M276" s="65">
        <v>0</v>
      </c>
      <c r="N276" s="65">
        <v>0</v>
      </c>
      <c r="O276" s="65">
        <v>0</v>
      </c>
      <c r="P276" s="65">
        <v>0</v>
      </c>
      <c r="Q276" s="65">
        <f t="shared" si="26"/>
        <v>-0.71084276159999993</v>
      </c>
      <c r="R276" s="65">
        <f t="shared" ref="R276:R339" si="29">(J276+L276+N276+P276)-(I276+K276+M276+O276)</f>
        <v>0.71084276159999993</v>
      </c>
      <c r="S276" s="66">
        <v>100</v>
      </c>
      <c r="T276" s="69" t="s">
        <v>893</v>
      </c>
    </row>
    <row r="277" spans="1:20" ht="45" x14ac:dyDescent="0.25">
      <c r="A277" s="26" t="s">
        <v>87</v>
      </c>
      <c r="B277" s="32" t="s">
        <v>247</v>
      </c>
      <c r="C277" s="27" t="s">
        <v>248</v>
      </c>
      <c r="D277" s="65">
        <f t="shared" si="25"/>
        <v>0</v>
      </c>
      <c r="E277" s="65">
        <v>0</v>
      </c>
      <c r="F277" s="65">
        <f t="shared" si="27"/>
        <v>0</v>
      </c>
      <c r="G277" s="65">
        <v>0</v>
      </c>
      <c r="H277" s="65">
        <f t="shared" si="28"/>
        <v>0.12504428139999998</v>
      </c>
      <c r="I277" s="65">
        <v>0</v>
      </c>
      <c r="J277" s="65">
        <v>0</v>
      </c>
      <c r="K277" s="65">
        <v>0</v>
      </c>
      <c r="L277" s="65">
        <v>0.12504428139999998</v>
      </c>
      <c r="M277" s="65">
        <v>0</v>
      </c>
      <c r="N277" s="65">
        <v>0</v>
      </c>
      <c r="O277" s="65">
        <v>0</v>
      </c>
      <c r="P277" s="65">
        <v>0</v>
      </c>
      <c r="Q277" s="65">
        <f t="shared" si="26"/>
        <v>-0.12504428139999998</v>
      </c>
      <c r="R277" s="65">
        <f t="shared" si="29"/>
        <v>0.12504428139999998</v>
      </c>
      <c r="S277" s="66">
        <v>100</v>
      </c>
      <c r="T277" s="69" t="s">
        <v>893</v>
      </c>
    </row>
    <row r="278" spans="1:20" ht="30" x14ac:dyDescent="0.25">
      <c r="A278" s="26" t="s">
        <v>87</v>
      </c>
      <c r="B278" s="32" t="s">
        <v>585</v>
      </c>
      <c r="C278" s="27" t="s">
        <v>586</v>
      </c>
      <c r="D278" s="65">
        <f t="shared" si="25"/>
        <v>0</v>
      </c>
      <c r="E278" s="65">
        <v>0.22592302420000002</v>
      </c>
      <c r="F278" s="65">
        <f t="shared" si="27"/>
        <v>-0.22592302420000002</v>
      </c>
      <c r="G278" s="65">
        <v>0</v>
      </c>
      <c r="H278" s="65">
        <f t="shared" si="28"/>
        <v>0</v>
      </c>
      <c r="I278" s="65">
        <v>0</v>
      </c>
      <c r="J278" s="65">
        <v>0</v>
      </c>
      <c r="K278" s="65">
        <v>0</v>
      </c>
      <c r="L278" s="65">
        <v>0</v>
      </c>
      <c r="M278" s="65">
        <v>0</v>
      </c>
      <c r="N278" s="65">
        <v>0</v>
      </c>
      <c r="O278" s="65">
        <v>0</v>
      </c>
      <c r="P278" s="65">
        <v>0</v>
      </c>
      <c r="Q278" s="65">
        <f t="shared" si="26"/>
        <v>-0.22592302420000002</v>
      </c>
      <c r="R278" s="65">
        <f t="shared" si="29"/>
        <v>0</v>
      </c>
      <c r="S278" s="66">
        <v>100</v>
      </c>
      <c r="T278" s="69" t="s">
        <v>893</v>
      </c>
    </row>
    <row r="279" spans="1:20" ht="45" x14ac:dyDescent="0.25">
      <c r="A279" s="26" t="s">
        <v>87</v>
      </c>
      <c r="B279" s="32" t="s">
        <v>741</v>
      </c>
      <c r="C279" s="27" t="s">
        <v>608</v>
      </c>
      <c r="D279" s="65">
        <f t="shared" si="25"/>
        <v>0</v>
      </c>
      <c r="E279" s="65">
        <v>0.151801513</v>
      </c>
      <c r="F279" s="65">
        <f t="shared" si="27"/>
        <v>-0.151801513</v>
      </c>
      <c r="G279" s="65">
        <v>0</v>
      </c>
      <c r="H279" s="65">
        <f t="shared" si="28"/>
        <v>1.9680851131999999</v>
      </c>
      <c r="I279" s="65">
        <v>0</v>
      </c>
      <c r="J279" s="65">
        <v>0</v>
      </c>
      <c r="K279" s="65">
        <v>0</v>
      </c>
      <c r="L279" s="65">
        <v>0</v>
      </c>
      <c r="M279" s="65">
        <v>0</v>
      </c>
      <c r="N279" s="65">
        <v>0</v>
      </c>
      <c r="O279" s="65">
        <v>0</v>
      </c>
      <c r="P279" s="65">
        <v>1.9680851131999999</v>
      </c>
      <c r="Q279" s="65">
        <f t="shared" si="26"/>
        <v>-2.1198866262</v>
      </c>
      <c r="R279" s="65">
        <f t="shared" si="29"/>
        <v>1.9680851131999999</v>
      </c>
      <c r="S279" s="66">
        <v>100</v>
      </c>
      <c r="T279" s="69" t="s">
        <v>893</v>
      </c>
    </row>
    <row r="280" spans="1:20" ht="30" x14ac:dyDescent="0.25">
      <c r="A280" s="26" t="s">
        <v>87</v>
      </c>
      <c r="B280" s="32" t="s">
        <v>589</v>
      </c>
      <c r="C280" s="27" t="s">
        <v>590</v>
      </c>
      <c r="D280" s="65">
        <f t="shared" si="25"/>
        <v>0</v>
      </c>
      <c r="E280" s="65">
        <v>6.5672911799999997E-2</v>
      </c>
      <c r="F280" s="65">
        <f t="shared" si="27"/>
        <v>-6.5672911799999997E-2</v>
      </c>
      <c r="G280" s="65">
        <v>0</v>
      </c>
      <c r="H280" s="65">
        <f t="shared" si="28"/>
        <v>0</v>
      </c>
      <c r="I280" s="65">
        <v>0</v>
      </c>
      <c r="J280" s="65">
        <v>0</v>
      </c>
      <c r="K280" s="65">
        <v>0</v>
      </c>
      <c r="L280" s="65">
        <v>0</v>
      </c>
      <c r="M280" s="65">
        <v>0</v>
      </c>
      <c r="N280" s="65">
        <v>0</v>
      </c>
      <c r="O280" s="65">
        <v>0</v>
      </c>
      <c r="P280" s="65">
        <v>0</v>
      </c>
      <c r="Q280" s="65">
        <f t="shared" si="26"/>
        <v>-6.5672911799999997E-2</v>
      </c>
      <c r="R280" s="65">
        <f t="shared" si="29"/>
        <v>0</v>
      </c>
      <c r="S280" s="66">
        <v>0</v>
      </c>
      <c r="T280" s="69" t="s">
        <v>893</v>
      </c>
    </row>
    <row r="281" spans="1:20" ht="30" x14ac:dyDescent="0.25">
      <c r="A281" s="26" t="s">
        <v>87</v>
      </c>
      <c r="B281" s="32" t="s">
        <v>591</v>
      </c>
      <c r="C281" s="27" t="s">
        <v>592</v>
      </c>
      <c r="D281" s="65">
        <f t="shared" si="25"/>
        <v>0</v>
      </c>
      <c r="E281" s="65">
        <v>1.8625827999999997E-2</v>
      </c>
      <c r="F281" s="65">
        <f t="shared" si="27"/>
        <v>-1.8625827999999997E-2</v>
      </c>
      <c r="G281" s="65">
        <v>0</v>
      </c>
      <c r="H281" s="65">
        <f t="shared" si="28"/>
        <v>0</v>
      </c>
      <c r="I281" s="65">
        <v>0</v>
      </c>
      <c r="J281" s="65">
        <v>0</v>
      </c>
      <c r="K281" s="65">
        <v>0</v>
      </c>
      <c r="L281" s="65">
        <v>0</v>
      </c>
      <c r="M281" s="65">
        <v>0</v>
      </c>
      <c r="N281" s="65">
        <v>0</v>
      </c>
      <c r="O281" s="65">
        <v>0</v>
      </c>
      <c r="P281" s="65">
        <v>0</v>
      </c>
      <c r="Q281" s="65">
        <f t="shared" si="26"/>
        <v>-1.8625827999999997E-2</v>
      </c>
      <c r="R281" s="65">
        <f t="shared" si="29"/>
        <v>0</v>
      </c>
      <c r="S281" s="66">
        <v>0</v>
      </c>
      <c r="T281" s="69" t="s">
        <v>893</v>
      </c>
    </row>
    <row r="282" spans="1:20" ht="45" x14ac:dyDescent="0.25">
      <c r="A282" s="26" t="s">
        <v>87</v>
      </c>
      <c r="B282" s="32" t="s">
        <v>597</v>
      </c>
      <c r="C282" s="27" t="s">
        <v>598</v>
      </c>
      <c r="D282" s="65">
        <f t="shared" si="25"/>
        <v>0</v>
      </c>
      <c r="E282" s="65">
        <v>1.6152076000000001E-2</v>
      </c>
      <c r="F282" s="65">
        <f t="shared" si="27"/>
        <v>-1.6152076000000001E-2</v>
      </c>
      <c r="G282" s="65">
        <v>0</v>
      </c>
      <c r="H282" s="65">
        <f t="shared" si="28"/>
        <v>0</v>
      </c>
      <c r="I282" s="65">
        <v>0</v>
      </c>
      <c r="J282" s="65">
        <v>0</v>
      </c>
      <c r="K282" s="65">
        <v>0</v>
      </c>
      <c r="L282" s="65">
        <v>0</v>
      </c>
      <c r="M282" s="65">
        <v>0</v>
      </c>
      <c r="N282" s="65">
        <v>0</v>
      </c>
      <c r="O282" s="65">
        <v>0</v>
      </c>
      <c r="P282" s="65">
        <v>0</v>
      </c>
      <c r="Q282" s="65">
        <f t="shared" si="26"/>
        <v>-1.6152076000000001E-2</v>
      </c>
      <c r="R282" s="65">
        <f t="shared" si="29"/>
        <v>0</v>
      </c>
      <c r="S282" s="66">
        <v>0</v>
      </c>
      <c r="T282" s="69" t="s">
        <v>893</v>
      </c>
    </row>
    <row r="283" spans="1:20" ht="45" x14ac:dyDescent="0.25">
      <c r="A283" s="26" t="s">
        <v>87</v>
      </c>
      <c r="B283" s="32" t="s">
        <v>599</v>
      </c>
      <c r="C283" s="27" t="s">
        <v>600</v>
      </c>
      <c r="D283" s="65">
        <f t="shared" ref="D283:D346" si="30">G283</f>
        <v>0</v>
      </c>
      <c r="E283" s="65">
        <v>5.4995516599999995E-2</v>
      </c>
      <c r="F283" s="65">
        <f t="shared" si="27"/>
        <v>-5.4995516599999995E-2</v>
      </c>
      <c r="G283" s="65">
        <v>0</v>
      </c>
      <c r="H283" s="65">
        <f t="shared" si="28"/>
        <v>0</v>
      </c>
      <c r="I283" s="65">
        <v>0</v>
      </c>
      <c r="J283" s="65">
        <v>0</v>
      </c>
      <c r="K283" s="65">
        <v>0</v>
      </c>
      <c r="L283" s="65">
        <v>0</v>
      </c>
      <c r="M283" s="65">
        <v>0</v>
      </c>
      <c r="N283" s="65">
        <v>0</v>
      </c>
      <c r="O283" s="65">
        <v>0</v>
      </c>
      <c r="P283" s="65">
        <v>0</v>
      </c>
      <c r="Q283" s="65">
        <f t="shared" ref="Q283:Q346" si="31">F283-H283</f>
        <v>-5.4995516599999995E-2</v>
      </c>
      <c r="R283" s="65">
        <f t="shared" si="29"/>
        <v>0</v>
      </c>
      <c r="S283" s="66">
        <v>0</v>
      </c>
      <c r="T283" s="69" t="s">
        <v>893</v>
      </c>
    </row>
    <row r="284" spans="1:20" ht="45" x14ac:dyDescent="0.25">
      <c r="A284" s="26" t="s">
        <v>87</v>
      </c>
      <c r="B284" s="32" t="s">
        <v>601</v>
      </c>
      <c r="C284" s="27" t="s">
        <v>602</v>
      </c>
      <c r="D284" s="65">
        <f t="shared" si="30"/>
        <v>0</v>
      </c>
      <c r="E284" s="65">
        <v>3.5606924800000002E-2</v>
      </c>
      <c r="F284" s="65">
        <f t="shared" si="27"/>
        <v>-3.5606924800000002E-2</v>
      </c>
      <c r="G284" s="65">
        <v>0</v>
      </c>
      <c r="H284" s="65">
        <f t="shared" si="28"/>
        <v>0</v>
      </c>
      <c r="I284" s="65">
        <v>0</v>
      </c>
      <c r="J284" s="65">
        <v>0</v>
      </c>
      <c r="K284" s="65">
        <v>0</v>
      </c>
      <c r="L284" s="65">
        <v>0</v>
      </c>
      <c r="M284" s="65">
        <v>0</v>
      </c>
      <c r="N284" s="65">
        <v>0</v>
      </c>
      <c r="O284" s="65">
        <v>0</v>
      </c>
      <c r="P284" s="65">
        <v>0</v>
      </c>
      <c r="Q284" s="65">
        <f t="shared" si="31"/>
        <v>-3.5606924800000002E-2</v>
      </c>
      <c r="R284" s="65">
        <f t="shared" si="29"/>
        <v>0</v>
      </c>
      <c r="S284" s="66">
        <v>0</v>
      </c>
      <c r="T284" s="69" t="s">
        <v>893</v>
      </c>
    </row>
    <row r="285" spans="1:20" ht="60" x14ac:dyDescent="0.25">
      <c r="A285" s="25" t="s">
        <v>87</v>
      </c>
      <c r="B285" s="40" t="s">
        <v>174</v>
      </c>
      <c r="C285" s="41" t="s">
        <v>175</v>
      </c>
      <c r="D285" s="65">
        <f t="shared" si="30"/>
        <v>5.5840809600000005</v>
      </c>
      <c r="E285" s="65">
        <v>0</v>
      </c>
      <c r="F285" s="65">
        <f t="shared" si="27"/>
        <v>5.5840809600000005</v>
      </c>
      <c r="G285" s="65">
        <v>5.5840809600000005</v>
      </c>
      <c r="H285" s="65">
        <f t="shared" si="28"/>
        <v>5.8140935691999998</v>
      </c>
      <c r="I285" s="65">
        <v>0.16370139999999997</v>
      </c>
      <c r="J285" s="65">
        <v>4.6681661399999998E-2</v>
      </c>
      <c r="K285" s="65">
        <v>0</v>
      </c>
      <c r="L285" s="65">
        <v>0</v>
      </c>
      <c r="M285" s="65">
        <v>0</v>
      </c>
      <c r="N285" s="65">
        <v>0.30121888320000001</v>
      </c>
      <c r="O285" s="65">
        <v>5.4203795600000007</v>
      </c>
      <c r="P285" s="65">
        <v>5.4661930245999999</v>
      </c>
      <c r="Q285" s="65">
        <f t="shared" si="31"/>
        <v>-0.23001260919999922</v>
      </c>
      <c r="R285" s="65">
        <f t="shared" si="29"/>
        <v>0.23001260919999922</v>
      </c>
      <c r="S285" s="66">
        <f t="shared" ref="S285:S338" si="32">(J285+L285+N285+P285)/(I285+K285+M285+O285)*100-100</f>
        <v>4.1190772635216035</v>
      </c>
      <c r="T285" s="69" t="s">
        <v>505</v>
      </c>
    </row>
    <row r="286" spans="1:20" ht="45" x14ac:dyDescent="0.25">
      <c r="A286" s="25" t="s">
        <v>87</v>
      </c>
      <c r="B286" s="40" t="s">
        <v>176</v>
      </c>
      <c r="C286" s="41" t="s">
        <v>177</v>
      </c>
      <c r="D286" s="65">
        <f t="shared" si="30"/>
        <v>2.7114748</v>
      </c>
      <c r="E286" s="65">
        <v>0</v>
      </c>
      <c r="F286" s="65">
        <f t="shared" si="27"/>
        <v>2.7114748</v>
      </c>
      <c r="G286" s="65">
        <v>2.7114748</v>
      </c>
      <c r="H286" s="65">
        <f t="shared" si="28"/>
        <v>1.4378781557999998</v>
      </c>
      <c r="I286" s="65">
        <v>9.5261399999999996E-2</v>
      </c>
      <c r="J286" s="65">
        <v>4.1811648E-2</v>
      </c>
      <c r="K286" s="65">
        <v>0</v>
      </c>
      <c r="L286" s="65">
        <v>0</v>
      </c>
      <c r="M286" s="65">
        <v>0</v>
      </c>
      <c r="N286" s="65">
        <v>0.25887577500000003</v>
      </c>
      <c r="O286" s="65">
        <v>2.6162133999999999</v>
      </c>
      <c r="P286" s="65">
        <v>1.1371907327999997</v>
      </c>
      <c r="Q286" s="65">
        <f t="shared" si="31"/>
        <v>1.2735966442000002</v>
      </c>
      <c r="R286" s="65">
        <f t="shared" si="29"/>
        <v>-1.2735966442000002</v>
      </c>
      <c r="S286" s="66">
        <f t="shared" si="32"/>
        <v>-46.970624407057002</v>
      </c>
      <c r="T286" s="69" t="s">
        <v>894</v>
      </c>
    </row>
    <row r="287" spans="1:20" ht="45" x14ac:dyDescent="0.25">
      <c r="A287" s="25" t="s">
        <v>87</v>
      </c>
      <c r="B287" s="40" t="s">
        <v>178</v>
      </c>
      <c r="C287" s="41" t="s">
        <v>179</v>
      </c>
      <c r="D287" s="65">
        <f t="shared" si="30"/>
        <v>2.3212192999999997</v>
      </c>
      <c r="E287" s="65">
        <v>0</v>
      </c>
      <c r="F287" s="65">
        <f t="shared" si="27"/>
        <v>2.3212192999999997</v>
      </c>
      <c r="G287" s="65">
        <v>2.3212192999999997</v>
      </c>
      <c r="H287" s="65">
        <f t="shared" si="28"/>
        <v>0.65005251280000009</v>
      </c>
      <c r="I287" s="65">
        <v>8.1101400000000004E-2</v>
      </c>
      <c r="J287" s="65">
        <v>3.6172274599999998E-2</v>
      </c>
      <c r="K287" s="65">
        <v>0</v>
      </c>
      <c r="L287" s="65">
        <v>0</v>
      </c>
      <c r="M287" s="65">
        <v>2.2401178999999996</v>
      </c>
      <c r="N287" s="65">
        <v>0</v>
      </c>
      <c r="O287" s="65">
        <v>0</v>
      </c>
      <c r="P287" s="65">
        <v>0.61388023820000015</v>
      </c>
      <c r="Q287" s="65">
        <f t="shared" si="31"/>
        <v>1.6711667871999996</v>
      </c>
      <c r="R287" s="65">
        <f t="shared" si="29"/>
        <v>-1.6711667871999996</v>
      </c>
      <c r="S287" s="66">
        <f t="shared" si="32"/>
        <v>-71.99521334326316</v>
      </c>
      <c r="T287" s="69" t="s">
        <v>894</v>
      </c>
    </row>
    <row r="288" spans="1:20" ht="45" x14ac:dyDescent="0.25">
      <c r="A288" s="25" t="s">
        <v>87</v>
      </c>
      <c r="B288" s="40" t="s">
        <v>180</v>
      </c>
      <c r="C288" s="41" t="s">
        <v>181</v>
      </c>
      <c r="D288" s="65">
        <f t="shared" si="30"/>
        <v>2.4549701706000002</v>
      </c>
      <c r="E288" s="65">
        <v>0</v>
      </c>
      <c r="F288" s="65">
        <f t="shared" si="27"/>
        <v>2.4549701706000002</v>
      </c>
      <c r="G288" s="65">
        <v>2.4549701706000002</v>
      </c>
      <c r="H288" s="65">
        <f t="shared" si="28"/>
        <v>1.9168919342000001</v>
      </c>
      <c r="I288" s="65">
        <v>9.5838650600000005E-2</v>
      </c>
      <c r="J288" s="65">
        <v>3.2711606000000004E-2</v>
      </c>
      <c r="K288" s="65">
        <v>2.35913152</v>
      </c>
      <c r="L288" s="65">
        <v>0</v>
      </c>
      <c r="M288" s="65">
        <v>0</v>
      </c>
      <c r="N288" s="65">
        <v>0.72760192399999979</v>
      </c>
      <c r="O288" s="65">
        <v>0</v>
      </c>
      <c r="P288" s="65">
        <v>1.1565784042000002</v>
      </c>
      <c r="Q288" s="65">
        <f t="shared" si="31"/>
        <v>0.53807823640000008</v>
      </c>
      <c r="R288" s="65">
        <f t="shared" si="29"/>
        <v>-0.53807823640000008</v>
      </c>
      <c r="S288" s="66">
        <f t="shared" si="32"/>
        <v>-21.917913416784714</v>
      </c>
      <c r="T288" s="69" t="s">
        <v>894</v>
      </c>
    </row>
    <row r="289" spans="1:20" ht="45" x14ac:dyDescent="0.25">
      <c r="A289" s="25" t="s">
        <v>87</v>
      </c>
      <c r="B289" s="40" t="s">
        <v>182</v>
      </c>
      <c r="C289" s="41" t="s">
        <v>183</v>
      </c>
      <c r="D289" s="65">
        <f t="shared" si="30"/>
        <v>2.1029646999999998</v>
      </c>
      <c r="E289" s="65">
        <v>0</v>
      </c>
      <c r="F289" s="65">
        <f t="shared" si="27"/>
        <v>2.1029646999999998</v>
      </c>
      <c r="G289" s="65">
        <v>2.1029646999999998</v>
      </c>
      <c r="H289" s="65">
        <f t="shared" si="28"/>
        <v>1.8370352100000003</v>
      </c>
      <c r="I289" s="65">
        <v>8.4061399999999994E-2</v>
      </c>
      <c r="J289" s="65">
        <v>3.0727601199999999E-2</v>
      </c>
      <c r="K289" s="65">
        <v>2.0189032999999998</v>
      </c>
      <c r="L289" s="65">
        <v>0</v>
      </c>
      <c r="M289" s="65">
        <v>0</v>
      </c>
      <c r="N289" s="65">
        <v>1.7691237319999997</v>
      </c>
      <c r="O289" s="65">
        <v>0</v>
      </c>
      <c r="P289" s="65">
        <v>3.7183876800000529E-2</v>
      </c>
      <c r="Q289" s="65">
        <f t="shared" si="31"/>
        <v>0.26592948999999955</v>
      </c>
      <c r="R289" s="65">
        <f t="shared" si="29"/>
        <v>-0.26592948999999955</v>
      </c>
      <c r="S289" s="66">
        <f t="shared" si="32"/>
        <v>-12.645456673618895</v>
      </c>
      <c r="T289" s="69" t="s">
        <v>894</v>
      </c>
    </row>
    <row r="290" spans="1:20" ht="45" x14ac:dyDescent="0.25">
      <c r="A290" s="25" t="s">
        <v>87</v>
      </c>
      <c r="B290" s="40" t="s">
        <v>184</v>
      </c>
      <c r="C290" s="41" t="s">
        <v>185</v>
      </c>
      <c r="D290" s="65">
        <f t="shared" si="30"/>
        <v>1.1974333199999998</v>
      </c>
      <c r="E290" s="65">
        <v>0</v>
      </c>
      <c r="F290" s="65">
        <f t="shared" si="27"/>
        <v>1.1974333199999998</v>
      </c>
      <c r="G290" s="65">
        <v>1.1974333199999998</v>
      </c>
      <c r="H290" s="65">
        <f t="shared" si="28"/>
        <v>0.66862764800000007</v>
      </c>
      <c r="I290" s="65">
        <v>5.8999999999999997E-2</v>
      </c>
      <c r="J290" s="65">
        <v>2.49695552E-2</v>
      </c>
      <c r="K290" s="65">
        <v>0</v>
      </c>
      <c r="L290" s="65">
        <v>0.64365809280000008</v>
      </c>
      <c r="M290" s="65">
        <v>0</v>
      </c>
      <c r="N290" s="65">
        <v>0</v>
      </c>
      <c r="O290" s="65">
        <v>1.1384333199999999</v>
      </c>
      <c r="P290" s="65">
        <v>0</v>
      </c>
      <c r="Q290" s="65">
        <f t="shared" si="31"/>
        <v>0.52880567199999973</v>
      </c>
      <c r="R290" s="65">
        <f t="shared" si="29"/>
        <v>-0.52880567199999973</v>
      </c>
      <c r="S290" s="66">
        <f t="shared" si="32"/>
        <v>-44.161596572241692</v>
      </c>
      <c r="T290" s="69" t="s">
        <v>894</v>
      </c>
    </row>
    <row r="291" spans="1:20" ht="45" x14ac:dyDescent="0.25">
      <c r="A291" s="25" t="s">
        <v>87</v>
      </c>
      <c r="B291" s="40" t="s">
        <v>186</v>
      </c>
      <c r="C291" s="41" t="s">
        <v>187</v>
      </c>
      <c r="D291" s="65">
        <f t="shared" si="30"/>
        <v>2.3765554</v>
      </c>
      <c r="E291" s="65">
        <v>0</v>
      </c>
      <c r="F291" s="65">
        <f t="shared" si="27"/>
        <v>2.3765554</v>
      </c>
      <c r="G291" s="65">
        <v>2.3765554</v>
      </c>
      <c r="H291" s="65">
        <f t="shared" si="28"/>
        <v>2.1693068551999999</v>
      </c>
      <c r="I291" s="65">
        <v>5.8999999999999997E-2</v>
      </c>
      <c r="J291" s="65">
        <v>3.3884702999999995E-2</v>
      </c>
      <c r="K291" s="65">
        <v>0</v>
      </c>
      <c r="L291" s="65">
        <v>1.4274780251999999</v>
      </c>
      <c r="M291" s="65">
        <v>0</v>
      </c>
      <c r="N291" s="65">
        <v>0.22874800320000002</v>
      </c>
      <c r="O291" s="65">
        <v>2.3175553999999998</v>
      </c>
      <c r="P291" s="65">
        <v>0.47919612379999998</v>
      </c>
      <c r="Q291" s="65">
        <f t="shared" si="31"/>
        <v>0.2072485448000001</v>
      </c>
      <c r="R291" s="65">
        <f t="shared" si="29"/>
        <v>-0.2072485448000001</v>
      </c>
      <c r="S291" s="66">
        <f t="shared" si="32"/>
        <v>-8.7205433881322563</v>
      </c>
      <c r="T291" s="69" t="s">
        <v>505</v>
      </c>
    </row>
    <row r="292" spans="1:20" ht="45" x14ac:dyDescent="0.25">
      <c r="A292" s="25" t="s">
        <v>87</v>
      </c>
      <c r="B292" s="54" t="s">
        <v>742</v>
      </c>
      <c r="C292" s="55" t="s">
        <v>743</v>
      </c>
      <c r="D292" s="65">
        <f t="shared" si="30"/>
        <v>3.8550087</v>
      </c>
      <c r="E292" s="65">
        <v>0</v>
      </c>
      <c r="F292" s="65">
        <f t="shared" si="27"/>
        <v>3.8550087</v>
      </c>
      <c r="G292" s="65">
        <v>3.8550087</v>
      </c>
      <c r="H292" s="65">
        <f t="shared" si="28"/>
        <v>2.7041964302000001</v>
      </c>
      <c r="I292" s="65">
        <v>0.26085496000000002</v>
      </c>
      <c r="J292" s="65">
        <v>0</v>
      </c>
      <c r="K292" s="65">
        <v>0</v>
      </c>
      <c r="L292" s="65">
        <v>0</v>
      </c>
      <c r="M292" s="65">
        <v>0</v>
      </c>
      <c r="N292" s="65">
        <v>0</v>
      </c>
      <c r="O292" s="65">
        <v>3.5941537399999999</v>
      </c>
      <c r="P292" s="65">
        <v>2.7041964302000001</v>
      </c>
      <c r="Q292" s="65">
        <f t="shared" si="31"/>
        <v>1.1508122697999998</v>
      </c>
      <c r="R292" s="65">
        <f t="shared" si="29"/>
        <v>-1.1508122697999998</v>
      </c>
      <c r="S292" s="66">
        <f t="shared" si="32"/>
        <v>-29.852390989415923</v>
      </c>
      <c r="T292" s="69" t="s">
        <v>894</v>
      </c>
    </row>
    <row r="293" spans="1:20" ht="30" x14ac:dyDescent="0.25">
      <c r="A293" s="25" t="s">
        <v>87</v>
      </c>
      <c r="B293" s="54" t="s">
        <v>334</v>
      </c>
      <c r="C293" s="55" t="s">
        <v>262</v>
      </c>
      <c r="D293" s="65">
        <f t="shared" si="30"/>
        <v>1.3401141999999999</v>
      </c>
      <c r="E293" s="65">
        <v>0</v>
      </c>
      <c r="F293" s="65">
        <f t="shared" si="27"/>
        <v>1.3401141999999999</v>
      </c>
      <c r="G293" s="65">
        <v>1.3401141999999999</v>
      </c>
      <c r="H293" s="65">
        <f t="shared" si="28"/>
        <v>0</v>
      </c>
      <c r="I293" s="65">
        <v>0.22782259999999996</v>
      </c>
      <c r="J293" s="65">
        <v>0</v>
      </c>
      <c r="K293" s="65">
        <v>0</v>
      </c>
      <c r="L293" s="65">
        <v>0</v>
      </c>
      <c r="M293" s="65">
        <v>0</v>
      </c>
      <c r="N293" s="65">
        <v>0</v>
      </c>
      <c r="O293" s="65">
        <v>1.1122916</v>
      </c>
      <c r="P293" s="65">
        <v>0</v>
      </c>
      <c r="Q293" s="65">
        <f t="shared" si="31"/>
        <v>1.3401141999999999</v>
      </c>
      <c r="R293" s="65">
        <f t="shared" si="29"/>
        <v>-1.3401141999999999</v>
      </c>
      <c r="S293" s="66">
        <f t="shared" si="32"/>
        <v>-100</v>
      </c>
      <c r="T293" s="69" t="s">
        <v>891</v>
      </c>
    </row>
    <row r="294" spans="1:20" ht="30" x14ac:dyDescent="0.25">
      <c r="A294" s="25" t="s">
        <v>87</v>
      </c>
      <c r="B294" s="54" t="s">
        <v>251</v>
      </c>
      <c r="C294" s="55" t="s">
        <v>744</v>
      </c>
      <c r="D294" s="65">
        <f t="shared" si="30"/>
        <v>0</v>
      </c>
      <c r="E294" s="65">
        <v>0</v>
      </c>
      <c r="F294" s="65">
        <f t="shared" si="27"/>
        <v>0</v>
      </c>
      <c r="G294" s="65">
        <v>0</v>
      </c>
      <c r="H294" s="65">
        <f t="shared" si="28"/>
        <v>7.9209647600000016E-2</v>
      </c>
      <c r="I294" s="65">
        <v>0</v>
      </c>
      <c r="J294" s="65">
        <v>7.9209647600000016E-2</v>
      </c>
      <c r="K294" s="65">
        <v>0</v>
      </c>
      <c r="L294" s="65">
        <v>0</v>
      </c>
      <c r="M294" s="65">
        <v>0</v>
      </c>
      <c r="N294" s="65">
        <v>0</v>
      </c>
      <c r="O294" s="65">
        <v>0</v>
      </c>
      <c r="P294" s="65">
        <v>0</v>
      </c>
      <c r="Q294" s="65">
        <f t="shared" si="31"/>
        <v>-7.9209647600000016E-2</v>
      </c>
      <c r="R294" s="65">
        <f t="shared" si="29"/>
        <v>7.9209647600000016E-2</v>
      </c>
      <c r="S294" s="66">
        <v>100</v>
      </c>
      <c r="T294" s="69" t="s">
        <v>891</v>
      </c>
    </row>
    <row r="295" spans="1:20" ht="30" x14ac:dyDescent="0.25">
      <c r="A295" s="25" t="s">
        <v>87</v>
      </c>
      <c r="B295" s="54" t="s">
        <v>252</v>
      </c>
      <c r="C295" s="55" t="s">
        <v>263</v>
      </c>
      <c r="D295" s="65">
        <f t="shared" si="30"/>
        <v>0</v>
      </c>
      <c r="E295" s="65">
        <v>0</v>
      </c>
      <c r="F295" s="65">
        <f t="shared" si="27"/>
        <v>0</v>
      </c>
      <c r="G295" s="65">
        <v>0</v>
      </c>
      <c r="H295" s="65">
        <f t="shared" si="28"/>
        <v>2.0663156999999998E-2</v>
      </c>
      <c r="I295" s="65">
        <v>0</v>
      </c>
      <c r="J295" s="65">
        <v>0</v>
      </c>
      <c r="K295" s="65">
        <v>0</v>
      </c>
      <c r="L295" s="65">
        <v>2.0663156999999998E-2</v>
      </c>
      <c r="M295" s="65">
        <v>0</v>
      </c>
      <c r="N295" s="65">
        <v>0</v>
      </c>
      <c r="O295" s="65">
        <v>0</v>
      </c>
      <c r="P295" s="65">
        <v>0</v>
      </c>
      <c r="Q295" s="65">
        <f t="shared" si="31"/>
        <v>-2.0663156999999998E-2</v>
      </c>
      <c r="R295" s="65">
        <f t="shared" si="29"/>
        <v>2.0663156999999998E-2</v>
      </c>
      <c r="S295" s="66">
        <v>100</v>
      </c>
      <c r="T295" s="69" t="s">
        <v>891</v>
      </c>
    </row>
    <row r="296" spans="1:20" ht="30" x14ac:dyDescent="0.25">
      <c r="A296" s="25" t="s">
        <v>87</v>
      </c>
      <c r="B296" s="54" t="s">
        <v>253</v>
      </c>
      <c r="C296" s="55" t="s">
        <v>264</v>
      </c>
      <c r="D296" s="65">
        <f t="shared" si="30"/>
        <v>0</v>
      </c>
      <c r="E296" s="65">
        <v>0</v>
      </c>
      <c r="F296" s="65">
        <f t="shared" si="27"/>
        <v>0</v>
      </c>
      <c r="G296" s="65">
        <v>0</v>
      </c>
      <c r="H296" s="65">
        <f t="shared" si="28"/>
        <v>0.105042951</v>
      </c>
      <c r="I296" s="65">
        <v>0</v>
      </c>
      <c r="J296" s="65">
        <v>0</v>
      </c>
      <c r="K296" s="65">
        <v>0</v>
      </c>
      <c r="L296" s="65">
        <v>0.105042951</v>
      </c>
      <c r="M296" s="65">
        <v>0</v>
      </c>
      <c r="N296" s="65">
        <v>0</v>
      </c>
      <c r="O296" s="65">
        <v>0</v>
      </c>
      <c r="P296" s="65">
        <v>0</v>
      </c>
      <c r="Q296" s="65">
        <f t="shared" si="31"/>
        <v>-0.105042951</v>
      </c>
      <c r="R296" s="65">
        <f t="shared" si="29"/>
        <v>0.105042951</v>
      </c>
      <c r="S296" s="66">
        <v>100</v>
      </c>
      <c r="T296" s="69" t="s">
        <v>891</v>
      </c>
    </row>
    <row r="297" spans="1:20" ht="30" x14ac:dyDescent="0.25">
      <c r="A297" s="25" t="s">
        <v>87</v>
      </c>
      <c r="B297" s="54" t="s">
        <v>254</v>
      </c>
      <c r="C297" s="55" t="s">
        <v>265</v>
      </c>
      <c r="D297" s="65">
        <f t="shared" si="30"/>
        <v>0</v>
      </c>
      <c r="E297" s="65">
        <v>0</v>
      </c>
      <c r="F297" s="65">
        <f t="shared" si="27"/>
        <v>0</v>
      </c>
      <c r="G297" s="65">
        <v>0</v>
      </c>
      <c r="H297" s="65">
        <f t="shared" si="28"/>
        <v>1.9065082999999997E-2</v>
      </c>
      <c r="I297" s="65">
        <v>0</v>
      </c>
      <c r="J297" s="65">
        <v>0</v>
      </c>
      <c r="K297" s="65">
        <v>0</v>
      </c>
      <c r="L297" s="65">
        <v>1.9065082999999997E-2</v>
      </c>
      <c r="M297" s="65">
        <v>0</v>
      </c>
      <c r="N297" s="65">
        <v>0</v>
      </c>
      <c r="O297" s="65">
        <v>0</v>
      </c>
      <c r="P297" s="65">
        <v>0</v>
      </c>
      <c r="Q297" s="65">
        <f t="shared" si="31"/>
        <v>-1.9065082999999997E-2</v>
      </c>
      <c r="R297" s="65">
        <f t="shared" si="29"/>
        <v>1.9065082999999997E-2</v>
      </c>
      <c r="S297" s="66">
        <v>100</v>
      </c>
      <c r="T297" s="69" t="s">
        <v>891</v>
      </c>
    </row>
    <row r="298" spans="1:20" ht="30" x14ac:dyDescent="0.25">
      <c r="A298" s="25" t="s">
        <v>87</v>
      </c>
      <c r="B298" s="54" t="s">
        <v>255</v>
      </c>
      <c r="C298" s="55" t="s">
        <v>266</v>
      </c>
      <c r="D298" s="65">
        <f t="shared" si="30"/>
        <v>0</v>
      </c>
      <c r="E298" s="65">
        <v>2.09982298E-2</v>
      </c>
      <c r="F298" s="65">
        <f t="shared" si="27"/>
        <v>-2.09982298E-2</v>
      </c>
      <c r="G298" s="65">
        <v>0</v>
      </c>
      <c r="H298" s="65">
        <f t="shared" si="28"/>
        <v>0.16122113440000002</v>
      </c>
      <c r="I298" s="65">
        <v>0</v>
      </c>
      <c r="J298" s="65">
        <v>0</v>
      </c>
      <c r="K298" s="65">
        <v>0</v>
      </c>
      <c r="L298" s="65">
        <v>0.16122113440000002</v>
      </c>
      <c r="M298" s="65">
        <v>0</v>
      </c>
      <c r="N298" s="65">
        <v>0</v>
      </c>
      <c r="O298" s="65">
        <v>0</v>
      </c>
      <c r="P298" s="65">
        <v>0</v>
      </c>
      <c r="Q298" s="65">
        <f t="shared" si="31"/>
        <v>-0.18221936420000001</v>
      </c>
      <c r="R298" s="65">
        <f t="shared" si="29"/>
        <v>0.16122113440000002</v>
      </c>
      <c r="S298" s="66">
        <v>100</v>
      </c>
      <c r="T298" s="69" t="s">
        <v>891</v>
      </c>
    </row>
    <row r="299" spans="1:20" ht="30" x14ac:dyDescent="0.25">
      <c r="A299" s="25" t="s">
        <v>87</v>
      </c>
      <c r="B299" s="54" t="s">
        <v>256</v>
      </c>
      <c r="C299" s="55" t="s">
        <v>267</v>
      </c>
      <c r="D299" s="65">
        <f t="shared" si="30"/>
        <v>0</v>
      </c>
      <c r="E299" s="65">
        <v>0</v>
      </c>
      <c r="F299" s="65">
        <f t="shared" si="27"/>
        <v>0</v>
      </c>
      <c r="G299" s="65">
        <v>0</v>
      </c>
      <c r="H299" s="65">
        <f t="shared" si="28"/>
        <v>0.10617393379999998</v>
      </c>
      <c r="I299" s="65">
        <v>0</v>
      </c>
      <c r="J299" s="65">
        <v>0</v>
      </c>
      <c r="K299" s="65">
        <v>0</v>
      </c>
      <c r="L299" s="65">
        <v>0.10617393379999998</v>
      </c>
      <c r="M299" s="65">
        <v>0</v>
      </c>
      <c r="N299" s="65">
        <v>0</v>
      </c>
      <c r="O299" s="65">
        <v>0</v>
      </c>
      <c r="P299" s="65">
        <v>0</v>
      </c>
      <c r="Q299" s="65">
        <f t="shared" si="31"/>
        <v>-0.10617393379999998</v>
      </c>
      <c r="R299" s="65">
        <f t="shared" si="29"/>
        <v>0.10617393379999998</v>
      </c>
      <c r="S299" s="66">
        <v>100</v>
      </c>
      <c r="T299" s="69" t="s">
        <v>891</v>
      </c>
    </row>
    <row r="300" spans="1:20" ht="30" x14ac:dyDescent="0.25">
      <c r="A300" s="25" t="s">
        <v>87</v>
      </c>
      <c r="B300" s="54" t="s">
        <v>257</v>
      </c>
      <c r="C300" s="55" t="s">
        <v>336</v>
      </c>
      <c r="D300" s="65">
        <f t="shared" si="30"/>
        <v>0</v>
      </c>
      <c r="E300" s="65">
        <v>0</v>
      </c>
      <c r="F300" s="65">
        <f t="shared" si="27"/>
        <v>0</v>
      </c>
      <c r="G300" s="65">
        <v>0</v>
      </c>
      <c r="H300" s="65">
        <f t="shared" si="28"/>
        <v>1.37957576E-2</v>
      </c>
      <c r="I300" s="65">
        <v>0</v>
      </c>
      <c r="J300" s="65">
        <v>0</v>
      </c>
      <c r="K300" s="65">
        <v>0</v>
      </c>
      <c r="L300" s="65">
        <v>0</v>
      </c>
      <c r="M300" s="65">
        <v>0</v>
      </c>
      <c r="N300" s="65">
        <v>1.37957576E-2</v>
      </c>
      <c r="O300" s="65">
        <v>0</v>
      </c>
      <c r="P300" s="65">
        <v>0</v>
      </c>
      <c r="Q300" s="65">
        <f t="shared" si="31"/>
        <v>-1.37957576E-2</v>
      </c>
      <c r="R300" s="65">
        <f t="shared" si="29"/>
        <v>1.37957576E-2</v>
      </c>
      <c r="S300" s="66">
        <v>100</v>
      </c>
      <c r="T300" s="69" t="s">
        <v>891</v>
      </c>
    </row>
    <row r="301" spans="1:20" ht="45" x14ac:dyDescent="0.25">
      <c r="A301" s="25" t="s">
        <v>87</v>
      </c>
      <c r="B301" s="54" t="s">
        <v>258</v>
      </c>
      <c r="C301" s="55" t="s">
        <v>337</v>
      </c>
      <c r="D301" s="65">
        <f t="shared" si="30"/>
        <v>0</v>
      </c>
      <c r="E301" s="65">
        <v>0</v>
      </c>
      <c r="F301" s="65">
        <f t="shared" si="27"/>
        <v>0</v>
      </c>
      <c r="G301" s="65">
        <v>0</v>
      </c>
      <c r="H301" s="65">
        <f t="shared" si="28"/>
        <v>0.15716240639999998</v>
      </c>
      <c r="I301" s="65">
        <v>0</v>
      </c>
      <c r="J301" s="65">
        <v>0</v>
      </c>
      <c r="K301" s="65">
        <v>0</v>
      </c>
      <c r="L301" s="65">
        <v>0</v>
      </c>
      <c r="M301" s="65">
        <v>0</v>
      </c>
      <c r="N301" s="65">
        <v>0.15716240639999998</v>
      </c>
      <c r="O301" s="65">
        <v>0</v>
      </c>
      <c r="P301" s="65">
        <v>0</v>
      </c>
      <c r="Q301" s="65">
        <f t="shared" si="31"/>
        <v>-0.15716240639999998</v>
      </c>
      <c r="R301" s="65">
        <f t="shared" si="29"/>
        <v>0.15716240639999998</v>
      </c>
      <c r="S301" s="66">
        <v>100</v>
      </c>
      <c r="T301" s="69" t="s">
        <v>891</v>
      </c>
    </row>
    <row r="302" spans="1:20" ht="30" x14ac:dyDescent="0.25">
      <c r="A302" s="25" t="s">
        <v>87</v>
      </c>
      <c r="B302" s="54" t="s">
        <v>335</v>
      </c>
      <c r="C302" s="55" t="s">
        <v>338</v>
      </c>
      <c r="D302" s="65">
        <f t="shared" si="30"/>
        <v>0</v>
      </c>
      <c r="E302" s="65">
        <v>0</v>
      </c>
      <c r="F302" s="65">
        <f t="shared" si="27"/>
        <v>0</v>
      </c>
      <c r="G302" s="65">
        <v>0</v>
      </c>
      <c r="H302" s="65">
        <f t="shared" si="28"/>
        <v>-1.8625827999999997E-2</v>
      </c>
      <c r="I302" s="65">
        <v>0</v>
      </c>
      <c r="J302" s="65">
        <v>-1.8625827999999997E-2</v>
      </c>
      <c r="K302" s="65">
        <v>0</v>
      </c>
      <c r="L302" s="65">
        <v>0</v>
      </c>
      <c r="M302" s="65">
        <v>0</v>
      </c>
      <c r="N302" s="65">
        <v>0</v>
      </c>
      <c r="O302" s="65">
        <v>0</v>
      </c>
      <c r="P302" s="65">
        <v>0</v>
      </c>
      <c r="Q302" s="65">
        <f t="shared" si="31"/>
        <v>1.8625827999999997E-2</v>
      </c>
      <c r="R302" s="65">
        <f t="shared" si="29"/>
        <v>-1.8625827999999997E-2</v>
      </c>
      <c r="S302" s="66">
        <v>100</v>
      </c>
      <c r="T302" s="69" t="s">
        <v>891</v>
      </c>
    </row>
    <row r="303" spans="1:20" ht="30" x14ac:dyDescent="0.25">
      <c r="A303" s="25" t="s">
        <v>87</v>
      </c>
      <c r="B303" s="54" t="s">
        <v>259</v>
      </c>
      <c r="C303" s="55" t="s">
        <v>339</v>
      </c>
      <c r="D303" s="65">
        <f t="shared" si="30"/>
        <v>0</v>
      </c>
      <c r="E303" s="65">
        <v>0</v>
      </c>
      <c r="F303" s="65">
        <f t="shared" si="27"/>
        <v>0</v>
      </c>
      <c r="G303" s="65">
        <v>0</v>
      </c>
      <c r="H303" s="65">
        <f t="shared" si="28"/>
        <v>6.3687018999999997E-2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  <c r="N303" s="65">
        <v>6.3687018999999997E-2</v>
      </c>
      <c r="O303" s="65">
        <v>0</v>
      </c>
      <c r="P303" s="65">
        <v>0</v>
      </c>
      <c r="Q303" s="65">
        <f t="shared" si="31"/>
        <v>-6.3687018999999997E-2</v>
      </c>
      <c r="R303" s="65">
        <f t="shared" si="29"/>
        <v>6.3687018999999997E-2</v>
      </c>
      <c r="S303" s="66">
        <v>100</v>
      </c>
      <c r="T303" s="69" t="s">
        <v>891</v>
      </c>
    </row>
    <row r="304" spans="1:20" ht="30" x14ac:dyDescent="0.25">
      <c r="A304" s="25" t="s">
        <v>87</v>
      </c>
      <c r="B304" s="54" t="s">
        <v>260</v>
      </c>
      <c r="C304" s="55" t="s">
        <v>340</v>
      </c>
      <c r="D304" s="65">
        <f t="shared" si="30"/>
        <v>0</v>
      </c>
      <c r="E304" s="65">
        <v>0</v>
      </c>
      <c r="F304" s="65">
        <f t="shared" si="27"/>
        <v>0</v>
      </c>
      <c r="G304" s="65">
        <v>0</v>
      </c>
      <c r="H304" s="65">
        <f t="shared" si="28"/>
        <v>6.5588093399999992E-2</v>
      </c>
      <c r="I304" s="65">
        <v>0</v>
      </c>
      <c r="J304" s="65">
        <v>0</v>
      </c>
      <c r="K304" s="65">
        <v>0</v>
      </c>
      <c r="L304" s="65">
        <v>0</v>
      </c>
      <c r="M304" s="65">
        <v>0</v>
      </c>
      <c r="N304" s="65">
        <v>2.8384593199999999E-2</v>
      </c>
      <c r="O304" s="65">
        <v>0</v>
      </c>
      <c r="P304" s="65">
        <v>3.7203500199999989E-2</v>
      </c>
      <c r="Q304" s="65">
        <f t="shared" si="31"/>
        <v>-6.5588093399999992E-2</v>
      </c>
      <c r="R304" s="65">
        <f t="shared" si="29"/>
        <v>6.5588093399999992E-2</v>
      </c>
      <c r="S304" s="66">
        <v>100</v>
      </c>
      <c r="T304" s="69" t="s">
        <v>891</v>
      </c>
    </row>
    <row r="305" spans="1:20" ht="30" x14ac:dyDescent="0.25">
      <c r="A305" s="25" t="s">
        <v>87</v>
      </c>
      <c r="B305" s="54" t="s">
        <v>333</v>
      </c>
      <c r="C305" s="55" t="s">
        <v>341</v>
      </c>
      <c r="D305" s="65">
        <f t="shared" si="30"/>
        <v>0</v>
      </c>
      <c r="E305" s="65">
        <v>0</v>
      </c>
      <c r="F305" s="65">
        <f t="shared" si="27"/>
        <v>0</v>
      </c>
      <c r="G305" s="65">
        <v>0</v>
      </c>
      <c r="H305" s="65">
        <f t="shared" si="28"/>
        <v>0.34223879839999993</v>
      </c>
      <c r="I305" s="65">
        <v>0</v>
      </c>
      <c r="J305" s="65">
        <v>0</v>
      </c>
      <c r="K305" s="65">
        <v>0</v>
      </c>
      <c r="L305" s="65">
        <v>0</v>
      </c>
      <c r="M305" s="65">
        <v>0</v>
      </c>
      <c r="N305" s="65">
        <v>0.34223879839999993</v>
      </c>
      <c r="O305" s="65">
        <v>0</v>
      </c>
      <c r="P305" s="65">
        <v>0</v>
      </c>
      <c r="Q305" s="65">
        <f t="shared" si="31"/>
        <v>-0.34223879839999993</v>
      </c>
      <c r="R305" s="65">
        <f t="shared" si="29"/>
        <v>0.34223879839999993</v>
      </c>
      <c r="S305" s="66">
        <v>100</v>
      </c>
      <c r="T305" s="69" t="s">
        <v>891</v>
      </c>
    </row>
    <row r="306" spans="1:20" ht="30" x14ac:dyDescent="0.25">
      <c r="A306" s="25" t="s">
        <v>87</v>
      </c>
      <c r="B306" s="54" t="s">
        <v>261</v>
      </c>
      <c r="C306" s="55" t="s">
        <v>342</v>
      </c>
      <c r="D306" s="65">
        <f t="shared" si="30"/>
        <v>0</v>
      </c>
      <c r="E306" s="65">
        <v>0</v>
      </c>
      <c r="F306" s="65">
        <f t="shared" si="27"/>
        <v>0</v>
      </c>
      <c r="G306" s="65">
        <v>0</v>
      </c>
      <c r="H306" s="65">
        <f t="shared" si="28"/>
        <v>7.1188503200000003E-2</v>
      </c>
      <c r="I306" s="65">
        <v>0</v>
      </c>
      <c r="J306" s="65">
        <v>0</v>
      </c>
      <c r="K306" s="65">
        <v>0</v>
      </c>
      <c r="L306" s="65">
        <v>0</v>
      </c>
      <c r="M306" s="65">
        <v>0</v>
      </c>
      <c r="N306" s="65">
        <v>7.1188503200000003E-2</v>
      </c>
      <c r="O306" s="65">
        <v>0</v>
      </c>
      <c r="P306" s="65">
        <v>0</v>
      </c>
      <c r="Q306" s="65">
        <f t="shared" si="31"/>
        <v>-7.1188503200000003E-2</v>
      </c>
      <c r="R306" s="65">
        <f t="shared" si="29"/>
        <v>7.1188503200000003E-2</v>
      </c>
      <c r="S306" s="66">
        <v>100</v>
      </c>
      <c r="T306" s="69" t="s">
        <v>891</v>
      </c>
    </row>
    <row r="307" spans="1:20" ht="30" x14ac:dyDescent="0.25">
      <c r="A307" s="25" t="s">
        <v>87</v>
      </c>
      <c r="B307" s="54" t="s">
        <v>249</v>
      </c>
      <c r="C307" s="55" t="s">
        <v>250</v>
      </c>
      <c r="D307" s="65">
        <f t="shared" si="30"/>
        <v>0</v>
      </c>
      <c r="E307" s="65">
        <v>0</v>
      </c>
      <c r="F307" s="65">
        <f t="shared" si="27"/>
        <v>0</v>
      </c>
      <c r="G307" s="65">
        <v>0</v>
      </c>
      <c r="H307" s="65">
        <f t="shared" si="28"/>
        <v>5.2014364600000002E-2</v>
      </c>
      <c r="I307" s="65">
        <v>0</v>
      </c>
      <c r="J307" s="65">
        <v>0</v>
      </c>
      <c r="K307" s="65">
        <v>0</v>
      </c>
      <c r="L307" s="65">
        <v>3.2293177999999999E-2</v>
      </c>
      <c r="M307" s="65">
        <v>0</v>
      </c>
      <c r="N307" s="65">
        <v>1.9721186599999996E-2</v>
      </c>
      <c r="O307" s="65">
        <v>0</v>
      </c>
      <c r="P307" s="65">
        <v>6.9388939039072284E-18</v>
      </c>
      <c r="Q307" s="65">
        <f t="shared" si="31"/>
        <v>-5.2014364600000002E-2</v>
      </c>
      <c r="R307" s="65">
        <f t="shared" si="29"/>
        <v>5.2014364600000002E-2</v>
      </c>
      <c r="S307" s="66">
        <v>100</v>
      </c>
      <c r="T307" s="69" t="s">
        <v>891</v>
      </c>
    </row>
    <row r="308" spans="1:20" ht="30" x14ac:dyDescent="0.25">
      <c r="A308" s="25" t="s">
        <v>87</v>
      </c>
      <c r="B308" s="54" t="s">
        <v>745</v>
      </c>
      <c r="C308" s="55" t="s">
        <v>746</v>
      </c>
      <c r="D308" s="65">
        <f t="shared" si="30"/>
        <v>0</v>
      </c>
      <c r="E308" s="65">
        <v>0</v>
      </c>
      <c r="F308" s="65">
        <f t="shared" si="27"/>
        <v>0</v>
      </c>
      <c r="G308" s="65">
        <v>0</v>
      </c>
      <c r="H308" s="65">
        <f t="shared" si="28"/>
        <v>9.5263287999999988E-2</v>
      </c>
      <c r="I308" s="65">
        <v>0</v>
      </c>
      <c r="J308" s="65">
        <v>0</v>
      </c>
      <c r="K308" s="65">
        <v>0</v>
      </c>
      <c r="L308" s="65">
        <v>0</v>
      </c>
      <c r="M308" s="65">
        <v>0</v>
      </c>
      <c r="N308" s="65">
        <v>0</v>
      </c>
      <c r="O308" s="65">
        <v>0</v>
      </c>
      <c r="P308" s="65">
        <v>9.5263287999999988E-2</v>
      </c>
      <c r="Q308" s="65">
        <f t="shared" si="31"/>
        <v>-9.5263287999999988E-2</v>
      </c>
      <c r="R308" s="65">
        <f t="shared" si="29"/>
        <v>9.5263287999999988E-2</v>
      </c>
      <c r="S308" s="66">
        <v>100</v>
      </c>
      <c r="T308" s="69" t="s">
        <v>891</v>
      </c>
    </row>
    <row r="309" spans="1:20" ht="45" x14ac:dyDescent="0.25">
      <c r="A309" s="25" t="s">
        <v>87</v>
      </c>
      <c r="B309" s="40" t="s">
        <v>188</v>
      </c>
      <c r="C309" s="41" t="s">
        <v>189</v>
      </c>
      <c r="D309" s="65">
        <f t="shared" si="30"/>
        <v>1.0726512399999999</v>
      </c>
      <c r="E309" s="65">
        <v>0</v>
      </c>
      <c r="F309" s="65">
        <f t="shared" si="27"/>
        <v>1.0726512399999999</v>
      </c>
      <c r="G309" s="65">
        <v>1.0726512399999999</v>
      </c>
      <c r="H309" s="65">
        <f t="shared" si="28"/>
        <v>0.7335196357999999</v>
      </c>
      <c r="I309" s="65">
        <v>0.10603007999999998</v>
      </c>
      <c r="J309" s="65">
        <v>9.4922740000000002E-3</v>
      </c>
      <c r="K309" s="65">
        <v>0.96662115999999998</v>
      </c>
      <c r="L309" s="65">
        <v>0</v>
      </c>
      <c r="M309" s="65">
        <v>0</v>
      </c>
      <c r="N309" s="65">
        <v>0</v>
      </c>
      <c r="O309" s="65">
        <v>0</v>
      </c>
      <c r="P309" s="65">
        <v>0.72402736179999994</v>
      </c>
      <c r="Q309" s="65">
        <f t="shared" si="31"/>
        <v>0.33913160419999999</v>
      </c>
      <c r="R309" s="65">
        <f t="shared" si="29"/>
        <v>-0.33913160419999999</v>
      </c>
      <c r="S309" s="66">
        <f t="shared" si="32"/>
        <v>-31.6162039956249</v>
      </c>
      <c r="T309" s="69" t="s">
        <v>894</v>
      </c>
    </row>
    <row r="310" spans="1:20" ht="45" x14ac:dyDescent="0.25">
      <c r="A310" s="25" t="s">
        <v>87</v>
      </c>
      <c r="B310" s="40" t="s">
        <v>190</v>
      </c>
      <c r="C310" s="41" t="s">
        <v>191</v>
      </c>
      <c r="D310" s="65">
        <f t="shared" si="30"/>
        <v>0.74392863999999992</v>
      </c>
      <c r="E310" s="65">
        <v>0</v>
      </c>
      <c r="F310" s="65">
        <f t="shared" si="27"/>
        <v>0.74392863999999992</v>
      </c>
      <c r="G310" s="65">
        <v>0.74392863999999992</v>
      </c>
      <c r="H310" s="65">
        <f t="shared" si="28"/>
        <v>0.45986774739999997</v>
      </c>
      <c r="I310" s="65">
        <v>7.547044E-2</v>
      </c>
      <c r="J310" s="65">
        <v>8.4892739999999998E-3</v>
      </c>
      <c r="K310" s="65">
        <v>0.66845819999999989</v>
      </c>
      <c r="L310" s="65">
        <v>0</v>
      </c>
      <c r="M310" s="65">
        <v>0</v>
      </c>
      <c r="N310" s="65">
        <v>0</v>
      </c>
      <c r="O310" s="65">
        <v>0</v>
      </c>
      <c r="P310" s="65">
        <v>0.45137847339999998</v>
      </c>
      <c r="Q310" s="65">
        <f t="shared" si="31"/>
        <v>0.28406089259999995</v>
      </c>
      <c r="R310" s="65">
        <f t="shared" si="29"/>
        <v>-0.28406089259999995</v>
      </c>
      <c r="S310" s="66">
        <f t="shared" si="32"/>
        <v>-38.183889868791709</v>
      </c>
      <c r="T310" s="69" t="s">
        <v>894</v>
      </c>
    </row>
    <row r="311" spans="1:20" ht="45" x14ac:dyDescent="0.25">
      <c r="A311" s="25" t="s">
        <v>87</v>
      </c>
      <c r="B311" s="40" t="s">
        <v>192</v>
      </c>
      <c r="C311" s="41" t="s">
        <v>193</v>
      </c>
      <c r="D311" s="65">
        <f t="shared" si="30"/>
        <v>0.34375700999999997</v>
      </c>
      <c r="E311" s="65">
        <v>0</v>
      </c>
      <c r="F311" s="65">
        <f t="shared" si="27"/>
        <v>0.34375700999999997</v>
      </c>
      <c r="G311" s="65">
        <v>0.34375700999999997</v>
      </c>
      <c r="H311" s="65">
        <f t="shared" si="28"/>
        <v>0.36755686659999998</v>
      </c>
      <c r="I311" s="65">
        <v>2.061696E-2</v>
      </c>
      <c r="J311" s="65">
        <v>7.9582739999999996E-3</v>
      </c>
      <c r="K311" s="65">
        <v>0.32314004999999996</v>
      </c>
      <c r="L311" s="65">
        <v>0</v>
      </c>
      <c r="M311" s="65">
        <v>0</v>
      </c>
      <c r="N311" s="65">
        <v>0</v>
      </c>
      <c r="O311" s="65">
        <v>0</v>
      </c>
      <c r="P311" s="65">
        <v>0.35959859259999999</v>
      </c>
      <c r="Q311" s="65">
        <f t="shared" si="31"/>
        <v>-2.3799856600000002E-2</v>
      </c>
      <c r="R311" s="65">
        <f t="shared" si="29"/>
        <v>2.3799856600000002E-2</v>
      </c>
      <c r="S311" s="66">
        <f t="shared" si="32"/>
        <v>6.9234534591745529</v>
      </c>
      <c r="T311" s="69" t="s">
        <v>505</v>
      </c>
    </row>
    <row r="312" spans="1:20" ht="45" x14ac:dyDescent="0.25">
      <c r="A312" s="25" t="s">
        <v>87</v>
      </c>
      <c r="B312" s="40" t="s">
        <v>194</v>
      </c>
      <c r="C312" s="41" t="s">
        <v>195</v>
      </c>
      <c r="D312" s="65">
        <f t="shared" si="30"/>
        <v>0.28763326</v>
      </c>
      <c r="E312" s="65">
        <v>0</v>
      </c>
      <c r="F312" s="65">
        <f t="shared" si="27"/>
        <v>0.28763326</v>
      </c>
      <c r="G312" s="65">
        <v>0.28763326</v>
      </c>
      <c r="H312" s="65">
        <f t="shared" si="28"/>
        <v>0.24170157120000002</v>
      </c>
      <c r="I312" s="65">
        <v>2.6691600000000003E-2</v>
      </c>
      <c r="J312" s="65">
        <v>5.5727376200000005E-2</v>
      </c>
      <c r="K312" s="65">
        <v>0.26094166000000002</v>
      </c>
      <c r="L312" s="65">
        <v>0</v>
      </c>
      <c r="M312" s="65">
        <v>0</v>
      </c>
      <c r="N312" s="65">
        <v>0.18597419500000001</v>
      </c>
      <c r="O312" s="65">
        <v>0</v>
      </c>
      <c r="P312" s="65">
        <v>0</v>
      </c>
      <c r="Q312" s="65">
        <f t="shared" si="31"/>
        <v>4.5931688799999981E-2</v>
      </c>
      <c r="R312" s="65">
        <f t="shared" si="29"/>
        <v>-4.5931688799999981E-2</v>
      </c>
      <c r="S312" s="66">
        <f t="shared" si="32"/>
        <v>-15.96883781799086</v>
      </c>
      <c r="T312" s="69" t="s">
        <v>894</v>
      </c>
    </row>
    <row r="313" spans="1:20" ht="45" x14ac:dyDescent="0.25">
      <c r="A313" s="25" t="s">
        <v>87</v>
      </c>
      <c r="B313" s="40" t="s">
        <v>196</v>
      </c>
      <c r="C313" s="41" t="s">
        <v>197</v>
      </c>
      <c r="D313" s="65">
        <f t="shared" si="30"/>
        <v>0.30459811999999997</v>
      </c>
      <c r="E313" s="65">
        <v>0</v>
      </c>
      <c r="F313" s="65">
        <f t="shared" si="27"/>
        <v>0.30459811999999997</v>
      </c>
      <c r="G313" s="65">
        <v>0.30459811999999997</v>
      </c>
      <c r="H313" s="65">
        <f t="shared" si="28"/>
        <v>0.31806751319999998</v>
      </c>
      <c r="I313" s="65">
        <v>2.2089599999999997E-2</v>
      </c>
      <c r="J313" s="65">
        <v>5.80385832E-2</v>
      </c>
      <c r="K313" s="65">
        <v>0</v>
      </c>
      <c r="L313" s="65">
        <v>0</v>
      </c>
      <c r="M313" s="65">
        <v>0.28250851999999999</v>
      </c>
      <c r="N313" s="65">
        <v>0</v>
      </c>
      <c r="O313" s="65">
        <v>0</v>
      </c>
      <c r="P313" s="65">
        <v>0.26002892999999999</v>
      </c>
      <c r="Q313" s="65">
        <f t="shared" si="31"/>
        <v>-1.3469393200000013E-2</v>
      </c>
      <c r="R313" s="65">
        <f t="shared" si="29"/>
        <v>1.3469393200000013E-2</v>
      </c>
      <c r="S313" s="66">
        <f t="shared" si="32"/>
        <v>4.422021120813227</v>
      </c>
      <c r="T313" s="69" t="s">
        <v>505</v>
      </c>
    </row>
    <row r="314" spans="1:20" ht="45" x14ac:dyDescent="0.25">
      <c r="A314" s="25" t="s">
        <v>87</v>
      </c>
      <c r="B314" s="40" t="s">
        <v>198</v>
      </c>
      <c r="C314" s="41" t="s">
        <v>199</v>
      </c>
      <c r="D314" s="65">
        <f t="shared" si="30"/>
        <v>0.61897309999999994</v>
      </c>
      <c r="E314" s="65">
        <v>0</v>
      </c>
      <c r="F314" s="65">
        <f t="shared" si="27"/>
        <v>0.61897309999999994</v>
      </c>
      <c r="G314" s="65">
        <v>0.61897309999999994</v>
      </c>
      <c r="H314" s="65">
        <f t="shared" si="28"/>
        <v>1.2469170919999999</v>
      </c>
      <c r="I314" s="65">
        <v>4.2338399999999998E-2</v>
      </c>
      <c r="J314" s="65">
        <v>2.2473088199999994E-2</v>
      </c>
      <c r="K314" s="65">
        <v>0</v>
      </c>
      <c r="L314" s="65">
        <v>0</v>
      </c>
      <c r="M314" s="65">
        <v>0.57663469999999994</v>
      </c>
      <c r="N314" s="65">
        <v>6.4899999999999992E-3</v>
      </c>
      <c r="O314" s="65">
        <v>0</v>
      </c>
      <c r="P314" s="65">
        <v>1.2179540037999999</v>
      </c>
      <c r="Q314" s="65">
        <f t="shared" si="31"/>
        <v>-0.62794399199999995</v>
      </c>
      <c r="R314" s="65">
        <f t="shared" si="29"/>
        <v>0.62794399199999995</v>
      </c>
      <c r="S314" s="66">
        <f t="shared" si="32"/>
        <v>101.44931855681611</v>
      </c>
      <c r="T314" s="69" t="s">
        <v>897</v>
      </c>
    </row>
    <row r="315" spans="1:20" ht="45" x14ac:dyDescent="0.25">
      <c r="A315" s="25" t="s">
        <v>87</v>
      </c>
      <c r="B315" s="40" t="s">
        <v>200</v>
      </c>
      <c r="C315" s="41" t="s">
        <v>201</v>
      </c>
      <c r="D315" s="65">
        <f t="shared" si="30"/>
        <v>0.28096210000000005</v>
      </c>
      <c r="E315" s="65">
        <v>0</v>
      </c>
      <c r="F315" s="65">
        <f t="shared" si="27"/>
        <v>0.28096210000000005</v>
      </c>
      <c r="G315" s="65">
        <v>0.28096210000000005</v>
      </c>
      <c r="H315" s="65">
        <f t="shared" si="28"/>
        <v>0.27512876459999996</v>
      </c>
      <c r="I315" s="65">
        <v>2.043524E-2</v>
      </c>
      <c r="J315" s="65">
        <v>2.7778037799999995E-2</v>
      </c>
      <c r="K315" s="65">
        <v>0</v>
      </c>
      <c r="L315" s="65">
        <v>0</v>
      </c>
      <c r="M315" s="65">
        <v>0.26052686000000003</v>
      </c>
      <c r="N315" s="65">
        <v>0</v>
      </c>
      <c r="O315" s="65">
        <v>0</v>
      </c>
      <c r="P315" s="65">
        <v>0.24735072679999998</v>
      </c>
      <c r="Q315" s="65">
        <f t="shared" si="31"/>
        <v>5.8333354000000837E-3</v>
      </c>
      <c r="R315" s="65">
        <f t="shared" si="29"/>
        <v>-5.8333354000000837E-3</v>
      </c>
      <c r="S315" s="66">
        <f t="shared" si="32"/>
        <v>-2.0762000995864156</v>
      </c>
      <c r="T315" s="69" t="s">
        <v>505</v>
      </c>
    </row>
    <row r="316" spans="1:20" ht="45" x14ac:dyDescent="0.25">
      <c r="A316" s="25" t="s">
        <v>87</v>
      </c>
      <c r="B316" s="40" t="s">
        <v>202</v>
      </c>
      <c r="C316" s="41" t="s">
        <v>203</v>
      </c>
      <c r="D316" s="65">
        <f t="shared" si="30"/>
        <v>0.20997156</v>
      </c>
      <c r="E316" s="65">
        <v>0</v>
      </c>
      <c r="F316" s="65">
        <f t="shared" si="27"/>
        <v>0.20997156</v>
      </c>
      <c r="G316" s="65">
        <v>0.20997156</v>
      </c>
      <c r="H316" s="65">
        <f t="shared" si="28"/>
        <v>0.23007273019999999</v>
      </c>
      <c r="I316" s="65">
        <v>1.9143139999999999E-2</v>
      </c>
      <c r="J316" s="65">
        <v>1.96866716E-2</v>
      </c>
      <c r="K316" s="65">
        <v>0.19082842</v>
      </c>
      <c r="L316" s="65">
        <v>0</v>
      </c>
      <c r="M316" s="65">
        <v>0</v>
      </c>
      <c r="N316" s="65">
        <v>0.21038605859999998</v>
      </c>
      <c r="O316" s="65">
        <v>0</v>
      </c>
      <c r="P316" s="65">
        <v>0</v>
      </c>
      <c r="Q316" s="65">
        <f t="shared" si="31"/>
        <v>-2.010117019999999E-2</v>
      </c>
      <c r="R316" s="65">
        <f t="shared" si="29"/>
        <v>2.010117019999999E-2</v>
      </c>
      <c r="S316" s="66">
        <f t="shared" si="32"/>
        <v>9.5732823054703147</v>
      </c>
      <c r="T316" s="69" t="s">
        <v>505</v>
      </c>
    </row>
    <row r="317" spans="1:20" ht="45" x14ac:dyDescent="0.25">
      <c r="A317" s="25" t="s">
        <v>87</v>
      </c>
      <c r="B317" s="40" t="s">
        <v>268</v>
      </c>
      <c r="C317" s="41" t="s">
        <v>272</v>
      </c>
      <c r="D317" s="65">
        <f t="shared" si="30"/>
        <v>0</v>
      </c>
      <c r="E317" s="65">
        <v>0</v>
      </c>
      <c r="F317" s="65">
        <f t="shared" si="27"/>
        <v>0</v>
      </c>
      <c r="G317" s="65">
        <v>0</v>
      </c>
      <c r="H317" s="65">
        <f t="shared" si="28"/>
        <v>4.169354179999999E-2</v>
      </c>
      <c r="I317" s="65">
        <v>0</v>
      </c>
      <c r="J317" s="65">
        <v>0</v>
      </c>
      <c r="K317" s="65">
        <v>0</v>
      </c>
      <c r="L317" s="65">
        <v>4.169354179999999E-2</v>
      </c>
      <c r="M317" s="65">
        <v>0</v>
      </c>
      <c r="N317" s="65">
        <v>0</v>
      </c>
      <c r="O317" s="65">
        <v>0</v>
      </c>
      <c r="P317" s="65">
        <v>0</v>
      </c>
      <c r="Q317" s="65">
        <f t="shared" si="31"/>
        <v>-4.169354179999999E-2</v>
      </c>
      <c r="R317" s="65">
        <f t="shared" si="29"/>
        <v>4.169354179999999E-2</v>
      </c>
      <c r="S317" s="66">
        <v>100</v>
      </c>
      <c r="T317" s="69" t="s">
        <v>900</v>
      </c>
    </row>
    <row r="318" spans="1:20" ht="45" x14ac:dyDescent="0.25">
      <c r="A318" s="25" t="s">
        <v>87</v>
      </c>
      <c r="B318" s="40" t="s">
        <v>269</v>
      </c>
      <c r="C318" s="41" t="s">
        <v>273</v>
      </c>
      <c r="D318" s="65">
        <f t="shared" si="30"/>
        <v>0</v>
      </c>
      <c r="E318" s="65">
        <v>0</v>
      </c>
      <c r="F318" s="65">
        <f t="shared" si="27"/>
        <v>0</v>
      </c>
      <c r="G318" s="65">
        <v>0</v>
      </c>
      <c r="H318" s="65">
        <f t="shared" si="28"/>
        <v>0.1104019446</v>
      </c>
      <c r="I318" s="65">
        <v>0</v>
      </c>
      <c r="J318" s="65">
        <v>0</v>
      </c>
      <c r="K318" s="65">
        <v>0</v>
      </c>
      <c r="L318" s="65">
        <v>0.1104019446</v>
      </c>
      <c r="M318" s="65">
        <v>0</v>
      </c>
      <c r="N318" s="65">
        <v>0</v>
      </c>
      <c r="O318" s="65">
        <v>0</v>
      </c>
      <c r="P318" s="65">
        <v>0</v>
      </c>
      <c r="Q318" s="65">
        <f t="shared" si="31"/>
        <v>-0.1104019446</v>
      </c>
      <c r="R318" s="65">
        <f t="shared" si="29"/>
        <v>0.1104019446</v>
      </c>
      <c r="S318" s="66">
        <v>100</v>
      </c>
      <c r="T318" s="69" t="s">
        <v>900</v>
      </c>
    </row>
    <row r="319" spans="1:20" ht="45" x14ac:dyDescent="0.25">
      <c r="A319" s="25" t="s">
        <v>87</v>
      </c>
      <c r="B319" s="40" t="s">
        <v>270</v>
      </c>
      <c r="C319" s="41" t="s">
        <v>274</v>
      </c>
      <c r="D319" s="65">
        <f t="shared" si="30"/>
        <v>0</v>
      </c>
      <c r="E319" s="65">
        <v>0</v>
      </c>
      <c r="F319" s="65">
        <f t="shared" si="27"/>
        <v>0</v>
      </c>
      <c r="G319" s="65">
        <v>0</v>
      </c>
      <c r="H319" s="65">
        <f t="shared" si="28"/>
        <v>0.13347378839999999</v>
      </c>
      <c r="I319" s="65">
        <v>0</v>
      </c>
      <c r="J319" s="65">
        <v>0</v>
      </c>
      <c r="K319" s="65">
        <v>0</v>
      </c>
      <c r="L319" s="65">
        <v>0</v>
      </c>
      <c r="M319" s="65">
        <v>0</v>
      </c>
      <c r="N319" s="65">
        <v>0.13347378839999999</v>
      </c>
      <c r="O319" s="65">
        <v>0</v>
      </c>
      <c r="P319" s="65">
        <v>0</v>
      </c>
      <c r="Q319" s="65">
        <f t="shared" si="31"/>
        <v>-0.13347378839999999</v>
      </c>
      <c r="R319" s="65">
        <f t="shared" si="29"/>
        <v>0.13347378839999999</v>
      </c>
      <c r="S319" s="66">
        <v>100</v>
      </c>
      <c r="T319" s="69" t="s">
        <v>891</v>
      </c>
    </row>
    <row r="320" spans="1:20" ht="60" x14ac:dyDescent="0.25">
      <c r="A320" s="25" t="s">
        <v>87</v>
      </c>
      <c r="B320" s="40" t="s">
        <v>271</v>
      </c>
      <c r="C320" s="41" t="s">
        <v>275</v>
      </c>
      <c r="D320" s="65">
        <f t="shared" si="30"/>
        <v>0</v>
      </c>
      <c r="E320" s="65">
        <v>0</v>
      </c>
      <c r="F320" s="65">
        <f t="shared" si="27"/>
        <v>0</v>
      </c>
      <c r="G320" s="65">
        <v>0</v>
      </c>
      <c r="H320" s="65">
        <f t="shared" si="28"/>
        <v>0.23018976259999999</v>
      </c>
      <c r="I320" s="65">
        <v>0</v>
      </c>
      <c r="J320" s="65">
        <v>0</v>
      </c>
      <c r="K320" s="65">
        <v>0</v>
      </c>
      <c r="L320" s="65">
        <v>0</v>
      </c>
      <c r="M320" s="65">
        <v>0</v>
      </c>
      <c r="N320" s="65">
        <v>0.23018976259999999</v>
      </c>
      <c r="O320" s="65">
        <v>0</v>
      </c>
      <c r="P320" s="65">
        <v>0</v>
      </c>
      <c r="Q320" s="65">
        <f t="shared" si="31"/>
        <v>-0.23018976259999999</v>
      </c>
      <c r="R320" s="65">
        <f t="shared" si="29"/>
        <v>0.23018976259999999</v>
      </c>
      <c r="S320" s="66">
        <v>100</v>
      </c>
      <c r="T320" s="69" t="s">
        <v>891</v>
      </c>
    </row>
    <row r="321" spans="1:20" ht="30" x14ac:dyDescent="0.25">
      <c r="A321" s="25" t="s">
        <v>87</v>
      </c>
      <c r="B321" s="40" t="s">
        <v>343</v>
      </c>
      <c r="C321" s="41" t="s">
        <v>349</v>
      </c>
      <c r="D321" s="65">
        <f t="shared" si="30"/>
        <v>0</v>
      </c>
      <c r="E321" s="65">
        <v>0</v>
      </c>
      <c r="F321" s="65">
        <f t="shared" si="27"/>
        <v>0</v>
      </c>
      <c r="G321" s="65">
        <v>0</v>
      </c>
      <c r="H321" s="65">
        <f t="shared" si="28"/>
        <v>5.4125538000000001E-2</v>
      </c>
      <c r="I321" s="65">
        <v>0</v>
      </c>
      <c r="J321" s="65">
        <v>5.4125538000000001E-2</v>
      </c>
      <c r="K321" s="65">
        <v>0</v>
      </c>
      <c r="L321" s="65">
        <v>0</v>
      </c>
      <c r="M321" s="65">
        <v>0</v>
      </c>
      <c r="N321" s="65">
        <v>0</v>
      </c>
      <c r="O321" s="65">
        <v>0</v>
      </c>
      <c r="P321" s="65">
        <v>0</v>
      </c>
      <c r="Q321" s="65">
        <f t="shared" si="31"/>
        <v>-5.4125538000000001E-2</v>
      </c>
      <c r="R321" s="65">
        <f t="shared" si="29"/>
        <v>5.4125538000000001E-2</v>
      </c>
      <c r="S321" s="66">
        <v>100</v>
      </c>
      <c r="T321" s="69" t="s">
        <v>891</v>
      </c>
    </row>
    <row r="322" spans="1:20" ht="30" x14ac:dyDescent="0.25">
      <c r="A322" s="25" t="s">
        <v>87</v>
      </c>
      <c r="B322" s="40" t="s">
        <v>344</v>
      </c>
      <c r="C322" s="41" t="s">
        <v>350</v>
      </c>
      <c r="D322" s="65">
        <f t="shared" si="30"/>
        <v>0</v>
      </c>
      <c r="E322" s="65">
        <v>0</v>
      </c>
      <c r="F322" s="65">
        <f t="shared" si="27"/>
        <v>0</v>
      </c>
      <c r="G322" s="65">
        <v>0</v>
      </c>
      <c r="H322" s="65">
        <f t="shared" si="28"/>
        <v>1.7438571E-2</v>
      </c>
      <c r="I322" s="65">
        <v>0</v>
      </c>
      <c r="J322" s="65">
        <v>1.7438571E-2</v>
      </c>
      <c r="K322" s="65">
        <v>0</v>
      </c>
      <c r="L322" s="65">
        <v>0</v>
      </c>
      <c r="M322" s="65">
        <v>0</v>
      </c>
      <c r="N322" s="65">
        <v>0</v>
      </c>
      <c r="O322" s="65">
        <v>0</v>
      </c>
      <c r="P322" s="65">
        <v>0</v>
      </c>
      <c r="Q322" s="65">
        <f t="shared" si="31"/>
        <v>-1.7438571E-2</v>
      </c>
      <c r="R322" s="65">
        <f t="shared" si="29"/>
        <v>1.7438571E-2</v>
      </c>
      <c r="S322" s="66">
        <v>100</v>
      </c>
      <c r="T322" s="69" t="s">
        <v>891</v>
      </c>
    </row>
    <row r="323" spans="1:20" ht="30" x14ac:dyDescent="0.25">
      <c r="A323" s="25" t="s">
        <v>87</v>
      </c>
      <c r="B323" s="40" t="s">
        <v>345</v>
      </c>
      <c r="C323" s="41" t="s">
        <v>351</v>
      </c>
      <c r="D323" s="65">
        <f t="shared" si="30"/>
        <v>0</v>
      </c>
      <c r="E323" s="65">
        <v>0</v>
      </c>
      <c r="F323" s="65">
        <f t="shared" si="27"/>
        <v>0</v>
      </c>
      <c r="G323" s="65">
        <v>0</v>
      </c>
      <c r="H323" s="65">
        <f t="shared" si="28"/>
        <v>0.10720564319999999</v>
      </c>
      <c r="I323" s="65">
        <v>0</v>
      </c>
      <c r="J323" s="65">
        <v>4.8681596199999996E-2</v>
      </c>
      <c r="K323" s="65">
        <v>0</v>
      </c>
      <c r="L323" s="65">
        <v>2.4160346599999997E-2</v>
      </c>
      <c r="M323" s="65">
        <v>0</v>
      </c>
      <c r="N323" s="65">
        <v>3.4363700400000002E-2</v>
      </c>
      <c r="O323" s="65">
        <v>0</v>
      </c>
      <c r="P323" s="65">
        <v>0</v>
      </c>
      <c r="Q323" s="65">
        <f t="shared" si="31"/>
        <v>-0.10720564319999999</v>
      </c>
      <c r="R323" s="65">
        <f t="shared" si="29"/>
        <v>0.10720564319999999</v>
      </c>
      <c r="S323" s="66">
        <v>100</v>
      </c>
      <c r="T323" s="69" t="s">
        <v>891</v>
      </c>
    </row>
    <row r="324" spans="1:20" ht="30" x14ac:dyDescent="0.25">
      <c r="A324" s="25" t="s">
        <v>87</v>
      </c>
      <c r="B324" s="40" t="s">
        <v>346</v>
      </c>
      <c r="C324" s="41" t="s">
        <v>352</v>
      </c>
      <c r="D324" s="65">
        <f t="shared" si="30"/>
        <v>0</v>
      </c>
      <c r="E324" s="65">
        <v>0</v>
      </c>
      <c r="F324" s="65">
        <f t="shared" si="27"/>
        <v>0</v>
      </c>
      <c r="G324" s="65">
        <v>0</v>
      </c>
      <c r="H324" s="65">
        <f t="shared" si="28"/>
        <v>8.8500000000000002E-3</v>
      </c>
      <c r="I324" s="65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8.8500000000000002E-3</v>
      </c>
      <c r="O324" s="65">
        <v>0</v>
      </c>
      <c r="P324" s="65">
        <v>0</v>
      </c>
      <c r="Q324" s="65">
        <f t="shared" si="31"/>
        <v>-8.8500000000000002E-3</v>
      </c>
      <c r="R324" s="65">
        <f t="shared" si="29"/>
        <v>8.8500000000000002E-3</v>
      </c>
      <c r="S324" s="66">
        <v>100</v>
      </c>
      <c r="T324" s="69" t="s">
        <v>891</v>
      </c>
    </row>
    <row r="325" spans="1:20" ht="30" x14ac:dyDescent="0.25">
      <c r="A325" s="25" t="s">
        <v>87</v>
      </c>
      <c r="B325" s="40" t="s">
        <v>747</v>
      </c>
      <c r="C325" s="41" t="s">
        <v>748</v>
      </c>
      <c r="D325" s="65">
        <f t="shared" si="30"/>
        <v>0</v>
      </c>
      <c r="E325" s="65">
        <v>0</v>
      </c>
      <c r="F325" s="65">
        <f t="shared" si="27"/>
        <v>0</v>
      </c>
      <c r="G325" s="65">
        <v>0</v>
      </c>
      <c r="H325" s="65">
        <f t="shared" si="28"/>
        <v>0.38259281599999995</v>
      </c>
      <c r="I325" s="65">
        <v>0</v>
      </c>
      <c r="J325" s="65">
        <v>0</v>
      </c>
      <c r="K325" s="65">
        <v>0</v>
      </c>
      <c r="L325" s="65">
        <v>0</v>
      </c>
      <c r="M325" s="65">
        <v>0</v>
      </c>
      <c r="N325" s="65">
        <v>0</v>
      </c>
      <c r="O325" s="65">
        <v>0</v>
      </c>
      <c r="P325" s="65">
        <v>0.38259281599999995</v>
      </c>
      <c r="Q325" s="65">
        <f t="shared" si="31"/>
        <v>-0.38259281599999995</v>
      </c>
      <c r="R325" s="65">
        <f t="shared" si="29"/>
        <v>0.38259281599999995</v>
      </c>
      <c r="S325" s="66">
        <v>100</v>
      </c>
      <c r="T325" s="69" t="s">
        <v>900</v>
      </c>
    </row>
    <row r="326" spans="1:20" ht="45" x14ac:dyDescent="0.25">
      <c r="A326" s="25" t="s">
        <v>87</v>
      </c>
      <c r="B326" s="40" t="s">
        <v>749</v>
      </c>
      <c r="C326" s="41" t="s">
        <v>750</v>
      </c>
      <c r="D326" s="65">
        <f t="shared" si="30"/>
        <v>0</v>
      </c>
      <c r="E326" s="65">
        <v>0</v>
      </c>
      <c r="F326" s="65">
        <f t="shared" si="27"/>
        <v>0</v>
      </c>
      <c r="G326" s="65">
        <v>0</v>
      </c>
      <c r="H326" s="65">
        <f t="shared" si="28"/>
        <v>0.26533808040000001</v>
      </c>
      <c r="I326" s="65">
        <v>0</v>
      </c>
      <c r="J326" s="65">
        <v>0</v>
      </c>
      <c r="K326" s="65">
        <v>0</v>
      </c>
      <c r="L326" s="65">
        <v>0</v>
      </c>
      <c r="M326" s="65">
        <v>0</v>
      </c>
      <c r="N326" s="65">
        <v>0</v>
      </c>
      <c r="O326" s="65">
        <v>0</v>
      </c>
      <c r="P326" s="65">
        <v>0.26533808040000001</v>
      </c>
      <c r="Q326" s="65">
        <f t="shared" si="31"/>
        <v>-0.26533808040000001</v>
      </c>
      <c r="R326" s="65">
        <f t="shared" si="29"/>
        <v>0.26533808040000001</v>
      </c>
      <c r="S326" s="66">
        <v>100</v>
      </c>
      <c r="T326" s="69" t="s">
        <v>898</v>
      </c>
    </row>
    <row r="327" spans="1:20" ht="30" x14ac:dyDescent="0.25">
      <c r="A327" s="25" t="s">
        <v>87</v>
      </c>
      <c r="B327" s="40" t="s">
        <v>751</v>
      </c>
      <c r="C327" s="41" t="s">
        <v>752</v>
      </c>
      <c r="D327" s="65">
        <f t="shared" si="30"/>
        <v>0</v>
      </c>
      <c r="E327" s="65">
        <v>0</v>
      </c>
      <c r="F327" s="65">
        <f t="shared" si="27"/>
        <v>0</v>
      </c>
      <c r="G327" s="65">
        <v>0</v>
      </c>
      <c r="H327" s="65">
        <f t="shared" si="28"/>
        <v>0.53898469420000006</v>
      </c>
      <c r="I327" s="65">
        <v>0</v>
      </c>
      <c r="J327" s="65">
        <v>0</v>
      </c>
      <c r="K327" s="65">
        <v>0</v>
      </c>
      <c r="L327" s="65">
        <v>0</v>
      </c>
      <c r="M327" s="65">
        <v>0</v>
      </c>
      <c r="N327" s="65">
        <v>0</v>
      </c>
      <c r="O327" s="65">
        <v>0</v>
      </c>
      <c r="P327" s="65">
        <v>0.53898469420000006</v>
      </c>
      <c r="Q327" s="65">
        <f t="shared" si="31"/>
        <v>-0.53898469420000006</v>
      </c>
      <c r="R327" s="65">
        <f t="shared" si="29"/>
        <v>0.53898469420000006</v>
      </c>
      <c r="S327" s="66">
        <v>100</v>
      </c>
      <c r="T327" s="69" t="s">
        <v>900</v>
      </c>
    </row>
    <row r="328" spans="1:20" ht="30" x14ac:dyDescent="0.25">
      <c r="A328" s="25" t="s">
        <v>87</v>
      </c>
      <c r="B328" s="40" t="s">
        <v>753</v>
      </c>
      <c r="C328" s="41" t="s">
        <v>754</v>
      </c>
      <c r="D328" s="65">
        <f t="shared" si="30"/>
        <v>0</v>
      </c>
      <c r="E328" s="65">
        <v>0</v>
      </c>
      <c r="F328" s="65">
        <f t="shared" si="27"/>
        <v>0</v>
      </c>
      <c r="G328" s="65">
        <v>0</v>
      </c>
      <c r="H328" s="65">
        <f t="shared" si="28"/>
        <v>8.3383708800000012E-2</v>
      </c>
      <c r="I328" s="65">
        <v>0</v>
      </c>
      <c r="J328" s="65">
        <v>0</v>
      </c>
      <c r="K328" s="65">
        <v>0</v>
      </c>
      <c r="L328" s="65">
        <v>0</v>
      </c>
      <c r="M328" s="65">
        <v>0</v>
      </c>
      <c r="N328" s="65">
        <v>0</v>
      </c>
      <c r="O328" s="65">
        <v>0</v>
      </c>
      <c r="P328" s="65">
        <v>8.3383708800000012E-2</v>
      </c>
      <c r="Q328" s="65">
        <f t="shared" si="31"/>
        <v>-8.3383708800000012E-2</v>
      </c>
      <c r="R328" s="65">
        <f t="shared" si="29"/>
        <v>8.3383708800000012E-2</v>
      </c>
      <c r="S328" s="66">
        <v>100</v>
      </c>
      <c r="T328" s="69" t="s">
        <v>900</v>
      </c>
    </row>
    <row r="329" spans="1:20" ht="45" x14ac:dyDescent="0.25">
      <c r="A329" s="25" t="s">
        <v>87</v>
      </c>
      <c r="B329" s="40" t="s">
        <v>755</v>
      </c>
      <c r="C329" s="41" t="s">
        <v>756</v>
      </c>
      <c r="D329" s="65">
        <f t="shared" si="30"/>
        <v>0</v>
      </c>
      <c r="E329" s="65">
        <v>0</v>
      </c>
      <c r="F329" s="65">
        <f t="shared" si="27"/>
        <v>0</v>
      </c>
      <c r="G329" s="65">
        <v>0</v>
      </c>
      <c r="H329" s="65">
        <f t="shared" si="28"/>
        <v>0.25540450999999997</v>
      </c>
      <c r="I329" s="65">
        <v>0</v>
      </c>
      <c r="J329" s="65">
        <v>0</v>
      </c>
      <c r="K329" s="65">
        <v>0</v>
      </c>
      <c r="L329" s="65">
        <v>0</v>
      </c>
      <c r="M329" s="65">
        <v>0</v>
      </c>
      <c r="N329" s="65">
        <v>0</v>
      </c>
      <c r="O329" s="65">
        <v>0</v>
      </c>
      <c r="P329" s="65">
        <v>0.25540450999999997</v>
      </c>
      <c r="Q329" s="65">
        <f t="shared" si="31"/>
        <v>-0.25540450999999997</v>
      </c>
      <c r="R329" s="65">
        <f t="shared" si="29"/>
        <v>0.25540450999999997</v>
      </c>
      <c r="S329" s="66">
        <v>100</v>
      </c>
      <c r="T329" s="69" t="s">
        <v>898</v>
      </c>
    </row>
    <row r="330" spans="1:20" ht="45" x14ac:dyDescent="0.25">
      <c r="A330" s="25" t="s">
        <v>87</v>
      </c>
      <c r="B330" s="40" t="s">
        <v>757</v>
      </c>
      <c r="C330" s="41" t="s">
        <v>204</v>
      </c>
      <c r="D330" s="65">
        <f t="shared" si="30"/>
        <v>1.56952626</v>
      </c>
      <c r="E330" s="65">
        <v>0</v>
      </c>
      <c r="F330" s="65">
        <f t="shared" si="27"/>
        <v>1.56952626</v>
      </c>
      <c r="G330" s="65">
        <v>1.56952626</v>
      </c>
      <c r="H330" s="65">
        <f t="shared" si="28"/>
        <v>1.9704096777999998</v>
      </c>
      <c r="I330" s="65">
        <v>5.9569939999999995E-2</v>
      </c>
      <c r="J330" s="65">
        <v>2.8136757799999999E-2</v>
      </c>
      <c r="K330" s="65">
        <v>1.5099563199999999</v>
      </c>
      <c r="L330" s="65">
        <v>0</v>
      </c>
      <c r="M330" s="65">
        <v>0</v>
      </c>
      <c r="N330" s="65">
        <v>8.8500000000000002E-3</v>
      </c>
      <c r="O330" s="65">
        <v>0</v>
      </c>
      <c r="P330" s="65">
        <v>1.9334229199999997</v>
      </c>
      <c r="Q330" s="65">
        <f t="shared" si="31"/>
        <v>-0.40088341779999981</v>
      </c>
      <c r="R330" s="65">
        <f t="shared" si="29"/>
        <v>0.40088341779999981</v>
      </c>
      <c r="S330" s="66">
        <f t="shared" si="32"/>
        <v>25.541682736802372</v>
      </c>
      <c r="T330" s="69" t="s">
        <v>897</v>
      </c>
    </row>
    <row r="331" spans="1:20" ht="30" x14ac:dyDescent="0.25">
      <c r="A331" s="25" t="s">
        <v>87</v>
      </c>
      <c r="B331" s="40" t="s">
        <v>205</v>
      </c>
      <c r="C331" s="41" t="s">
        <v>206</v>
      </c>
      <c r="D331" s="65">
        <f t="shared" si="30"/>
        <v>0.74676299999999995</v>
      </c>
      <c r="E331" s="65">
        <v>0</v>
      </c>
      <c r="F331" s="65">
        <f t="shared" si="27"/>
        <v>0.74676299999999995</v>
      </c>
      <c r="G331" s="65">
        <v>0.74676299999999995</v>
      </c>
      <c r="H331" s="65">
        <f t="shared" si="28"/>
        <v>0.34535336119999993</v>
      </c>
      <c r="I331" s="65">
        <v>5.2191399999999992E-2</v>
      </c>
      <c r="J331" s="65">
        <v>2.2590628000000003E-3</v>
      </c>
      <c r="K331" s="65">
        <v>0</v>
      </c>
      <c r="L331" s="65">
        <v>0</v>
      </c>
      <c r="M331" s="65">
        <v>0.69457159999999996</v>
      </c>
      <c r="N331" s="65">
        <v>0</v>
      </c>
      <c r="O331" s="65">
        <v>0</v>
      </c>
      <c r="P331" s="65">
        <v>0.34309429839999994</v>
      </c>
      <c r="Q331" s="65">
        <f t="shared" si="31"/>
        <v>0.40140963880000002</v>
      </c>
      <c r="R331" s="65">
        <f t="shared" si="29"/>
        <v>-0.40140963880000002</v>
      </c>
      <c r="S331" s="66">
        <f t="shared" si="32"/>
        <v>-53.753284348581822</v>
      </c>
      <c r="T331" s="69" t="s">
        <v>894</v>
      </c>
    </row>
    <row r="332" spans="1:20" ht="30" x14ac:dyDescent="0.25">
      <c r="A332" s="25" t="s">
        <v>87</v>
      </c>
      <c r="B332" s="40" t="s">
        <v>207</v>
      </c>
      <c r="C332" s="41" t="s">
        <v>208</v>
      </c>
      <c r="D332" s="65">
        <f t="shared" si="30"/>
        <v>2.0250805999999999</v>
      </c>
      <c r="E332" s="65">
        <v>0</v>
      </c>
      <c r="F332" s="65">
        <f t="shared" si="27"/>
        <v>2.0250805999999999</v>
      </c>
      <c r="G332" s="65">
        <v>2.0250805999999999</v>
      </c>
      <c r="H332" s="65">
        <f t="shared" si="28"/>
        <v>2.3080142386000002</v>
      </c>
      <c r="I332" s="65">
        <v>6.2811399999999989E-2</v>
      </c>
      <c r="J332" s="65">
        <v>2.2590628000000003E-3</v>
      </c>
      <c r="K332" s="65">
        <v>0</v>
      </c>
      <c r="L332" s="65">
        <v>0</v>
      </c>
      <c r="M332" s="65">
        <v>1.9622691999999999</v>
      </c>
      <c r="N332" s="65">
        <v>6.4899999999999992E-3</v>
      </c>
      <c r="O332" s="65">
        <v>0</v>
      </c>
      <c r="P332" s="65">
        <v>2.2992651758</v>
      </c>
      <c r="Q332" s="65">
        <f t="shared" si="31"/>
        <v>-0.28293363860000031</v>
      </c>
      <c r="R332" s="65">
        <f t="shared" si="29"/>
        <v>0.28293363860000031</v>
      </c>
      <c r="S332" s="66">
        <f t="shared" si="32"/>
        <v>13.971475436582637</v>
      </c>
      <c r="T332" s="69" t="s">
        <v>897</v>
      </c>
    </row>
    <row r="333" spans="1:20" ht="30" x14ac:dyDescent="0.25">
      <c r="A333" s="25" t="s">
        <v>87</v>
      </c>
      <c r="B333" s="40" t="s">
        <v>209</v>
      </c>
      <c r="C333" s="41" t="s">
        <v>210</v>
      </c>
      <c r="D333" s="65">
        <f t="shared" si="30"/>
        <v>1.3861577999999999</v>
      </c>
      <c r="E333" s="65">
        <v>0</v>
      </c>
      <c r="F333" s="65">
        <f t="shared" si="27"/>
        <v>1.3861577999999999</v>
      </c>
      <c r="G333" s="65">
        <v>1.3861577999999999</v>
      </c>
      <c r="H333" s="65">
        <f t="shared" si="28"/>
        <v>0.67522682160000003</v>
      </c>
      <c r="I333" s="65">
        <v>5.8091399999999994E-2</v>
      </c>
      <c r="J333" s="65">
        <v>2.2590628000000003E-3</v>
      </c>
      <c r="K333" s="65">
        <v>0</v>
      </c>
      <c r="L333" s="65">
        <v>0</v>
      </c>
      <c r="M333" s="65">
        <v>1.3280664</v>
      </c>
      <c r="N333" s="65"/>
      <c r="O333" s="65">
        <v>0</v>
      </c>
      <c r="P333" s="65">
        <v>0.67296775880000004</v>
      </c>
      <c r="Q333" s="65">
        <f t="shared" si="31"/>
        <v>0.71093097839999986</v>
      </c>
      <c r="R333" s="65">
        <f t="shared" si="29"/>
        <v>-0.71093097839999986</v>
      </c>
      <c r="S333" s="66">
        <f t="shared" si="32"/>
        <v>-51.287882115585973</v>
      </c>
      <c r="T333" s="69" t="s">
        <v>894</v>
      </c>
    </row>
    <row r="334" spans="1:20" ht="30" x14ac:dyDescent="0.25">
      <c r="A334" s="25" t="s">
        <v>87</v>
      </c>
      <c r="B334" s="40" t="s">
        <v>211</v>
      </c>
      <c r="C334" s="41" t="s">
        <v>212</v>
      </c>
      <c r="D334" s="65">
        <f t="shared" si="30"/>
        <v>1.3459392999999999</v>
      </c>
      <c r="E334" s="65">
        <v>0</v>
      </c>
      <c r="F334" s="65">
        <f t="shared" si="27"/>
        <v>1.3459392999999999</v>
      </c>
      <c r="G334" s="65">
        <v>1.3459392999999999</v>
      </c>
      <c r="H334" s="65">
        <f t="shared" si="28"/>
        <v>1.4367188057999998</v>
      </c>
      <c r="I334" s="65">
        <v>5.6901399999999998E-2</v>
      </c>
      <c r="J334" s="65">
        <v>2.3507877399999998E-2</v>
      </c>
      <c r="K334" s="65">
        <v>0</v>
      </c>
      <c r="L334" s="65">
        <v>0</v>
      </c>
      <c r="M334" s="65">
        <v>1.2890378999999998</v>
      </c>
      <c r="N334" s="65">
        <v>6.4899999999999992E-3</v>
      </c>
      <c r="O334" s="65">
        <v>0</v>
      </c>
      <c r="P334" s="65">
        <v>1.4067209283999997</v>
      </c>
      <c r="Q334" s="65">
        <f t="shared" si="31"/>
        <v>-9.0779505799999827E-2</v>
      </c>
      <c r="R334" s="65">
        <f t="shared" si="29"/>
        <v>9.0779505799999827E-2</v>
      </c>
      <c r="S334" s="66">
        <f t="shared" si="32"/>
        <v>6.7446953811364239</v>
      </c>
      <c r="T334" s="69" t="s">
        <v>505</v>
      </c>
    </row>
    <row r="335" spans="1:20" ht="45" x14ac:dyDescent="0.25">
      <c r="A335" s="25" t="s">
        <v>87</v>
      </c>
      <c r="B335" s="40" t="s">
        <v>213</v>
      </c>
      <c r="C335" s="41" t="s">
        <v>214</v>
      </c>
      <c r="D335" s="65">
        <f t="shared" si="30"/>
        <v>3.1107944999999999</v>
      </c>
      <c r="E335" s="65">
        <v>0</v>
      </c>
      <c r="F335" s="65">
        <f t="shared" si="27"/>
        <v>3.1107944999999999</v>
      </c>
      <c r="G335" s="65">
        <v>3.1107944999999999</v>
      </c>
      <c r="H335" s="65">
        <f t="shared" si="28"/>
        <v>2.3322396739999998</v>
      </c>
      <c r="I335" s="65">
        <v>8.2566399999999998E-2</v>
      </c>
      <c r="J335" s="65">
        <v>3.5383397400000002E-2</v>
      </c>
      <c r="K335" s="65">
        <v>3.0282280999999998</v>
      </c>
      <c r="L335" s="65">
        <v>0</v>
      </c>
      <c r="M335" s="65">
        <v>0</v>
      </c>
      <c r="N335" s="65">
        <v>6.4899999999999992E-3</v>
      </c>
      <c r="O335" s="65">
        <v>0</v>
      </c>
      <c r="P335" s="65">
        <v>2.2903662765999999</v>
      </c>
      <c r="Q335" s="65">
        <f t="shared" si="31"/>
        <v>0.77855482600000014</v>
      </c>
      <c r="R335" s="65">
        <f t="shared" si="29"/>
        <v>-0.77855482600000014</v>
      </c>
      <c r="S335" s="66">
        <f t="shared" si="32"/>
        <v>-25.027523547441021</v>
      </c>
      <c r="T335" s="69" t="s">
        <v>894</v>
      </c>
    </row>
    <row r="336" spans="1:20" ht="30" x14ac:dyDescent="0.25">
      <c r="A336" s="25" t="s">
        <v>87</v>
      </c>
      <c r="B336" s="40" t="s">
        <v>215</v>
      </c>
      <c r="C336" s="41" t="s">
        <v>216</v>
      </c>
      <c r="D336" s="65">
        <f t="shared" si="30"/>
        <v>1.6535239399999999</v>
      </c>
      <c r="E336" s="65">
        <v>0.18710679439999997</v>
      </c>
      <c r="F336" s="65">
        <f t="shared" si="27"/>
        <v>1.4664171455999999</v>
      </c>
      <c r="G336" s="65">
        <v>1.6535239399999999</v>
      </c>
      <c r="H336" s="65">
        <f t="shared" si="28"/>
        <v>2.7058383058</v>
      </c>
      <c r="I336" s="65">
        <v>0.18709843999999998</v>
      </c>
      <c r="J336" s="65">
        <v>0</v>
      </c>
      <c r="K336" s="65">
        <v>1.4664254999999999</v>
      </c>
      <c r="L336" s="65">
        <v>0</v>
      </c>
      <c r="M336" s="65">
        <v>0</v>
      </c>
      <c r="N336" s="65">
        <v>8.8500000000000002E-3</v>
      </c>
      <c r="O336" s="65">
        <v>0</v>
      </c>
      <c r="P336" s="65">
        <v>2.6969883058000002</v>
      </c>
      <c r="Q336" s="65">
        <f t="shared" si="31"/>
        <v>-1.2394211602</v>
      </c>
      <c r="R336" s="65">
        <f t="shared" si="29"/>
        <v>1.0523143658</v>
      </c>
      <c r="S336" s="66">
        <f t="shared" si="32"/>
        <v>63.640709417246171</v>
      </c>
      <c r="T336" s="69" t="s">
        <v>897</v>
      </c>
    </row>
    <row r="337" spans="1:20" ht="45" x14ac:dyDescent="0.25">
      <c r="A337" s="25" t="s">
        <v>87</v>
      </c>
      <c r="B337" s="40" t="s">
        <v>217</v>
      </c>
      <c r="C337" s="41" t="s">
        <v>218</v>
      </c>
      <c r="D337" s="65">
        <f t="shared" si="30"/>
        <v>1.1720208400000001</v>
      </c>
      <c r="E337" s="65">
        <v>0.1156405782</v>
      </c>
      <c r="F337" s="65">
        <f t="shared" si="27"/>
        <v>1.0563802618</v>
      </c>
      <c r="G337" s="65">
        <v>1.1720208400000001</v>
      </c>
      <c r="H337" s="65">
        <f t="shared" si="28"/>
        <v>1.5362974953999999</v>
      </c>
      <c r="I337" s="65">
        <v>0.11564000000000001</v>
      </c>
      <c r="J337" s="65">
        <v>0</v>
      </c>
      <c r="K337" s="65">
        <v>1.0563808400000001</v>
      </c>
      <c r="L337" s="65">
        <v>0</v>
      </c>
      <c r="M337" s="65">
        <v>0</v>
      </c>
      <c r="N337" s="65">
        <v>0</v>
      </c>
      <c r="O337" s="65">
        <v>0</v>
      </c>
      <c r="P337" s="65">
        <v>1.5362974953999999</v>
      </c>
      <c r="Q337" s="65">
        <f t="shared" si="31"/>
        <v>-0.47991723359999994</v>
      </c>
      <c r="R337" s="65">
        <f t="shared" si="29"/>
        <v>0.36427665539999987</v>
      </c>
      <c r="S337" s="66">
        <f t="shared" si="32"/>
        <v>31.081073217093973</v>
      </c>
      <c r="T337" s="69" t="s">
        <v>894</v>
      </c>
    </row>
    <row r="338" spans="1:20" ht="45" x14ac:dyDescent="0.25">
      <c r="A338" s="25" t="s">
        <v>87</v>
      </c>
      <c r="B338" s="40" t="s">
        <v>219</v>
      </c>
      <c r="C338" s="41" t="s">
        <v>220</v>
      </c>
      <c r="D338" s="65">
        <f t="shared" si="30"/>
        <v>1.1861478000000001</v>
      </c>
      <c r="E338" s="65">
        <v>0</v>
      </c>
      <c r="F338" s="65">
        <f t="shared" si="27"/>
        <v>1.1861478000000001</v>
      </c>
      <c r="G338" s="65">
        <v>1.1861478000000001</v>
      </c>
      <c r="H338" s="65">
        <f t="shared" si="28"/>
        <v>0</v>
      </c>
      <c r="I338" s="65">
        <v>6.428639999999998E-2</v>
      </c>
      <c r="J338" s="65">
        <v>0</v>
      </c>
      <c r="K338" s="65">
        <v>0</v>
      </c>
      <c r="L338" s="65">
        <v>0</v>
      </c>
      <c r="M338" s="65">
        <v>0</v>
      </c>
      <c r="N338" s="65">
        <v>0</v>
      </c>
      <c r="O338" s="65">
        <v>1.1218614</v>
      </c>
      <c r="P338" s="65">
        <v>0</v>
      </c>
      <c r="Q338" s="65">
        <f t="shared" si="31"/>
        <v>1.1861478000000001</v>
      </c>
      <c r="R338" s="65">
        <f t="shared" si="29"/>
        <v>-1.1861478000000001</v>
      </c>
      <c r="S338" s="66">
        <f t="shared" si="32"/>
        <v>-100</v>
      </c>
      <c r="T338" s="59" t="s">
        <v>896</v>
      </c>
    </row>
    <row r="339" spans="1:20" ht="45" x14ac:dyDescent="0.25">
      <c r="A339" s="25" t="s">
        <v>87</v>
      </c>
      <c r="B339" s="40" t="s">
        <v>221</v>
      </c>
      <c r="C339" s="41" t="s">
        <v>222</v>
      </c>
      <c r="D339" s="65">
        <f t="shared" si="30"/>
        <v>0</v>
      </c>
      <c r="E339" s="65">
        <v>0.48278248599999996</v>
      </c>
      <c r="F339" s="65">
        <f t="shared" ref="F339:F402" si="33">D339-E339</f>
        <v>-0.48278248599999996</v>
      </c>
      <c r="G339" s="65">
        <v>0</v>
      </c>
      <c r="H339" s="65">
        <f t="shared" si="28"/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  <c r="O339" s="65">
        <v>0</v>
      </c>
      <c r="P339" s="65">
        <v>0</v>
      </c>
      <c r="Q339" s="65">
        <f t="shared" si="31"/>
        <v>-0.48278248599999996</v>
      </c>
      <c r="R339" s="65">
        <f t="shared" si="29"/>
        <v>0</v>
      </c>
      <c r="S339" s="66">
        <v>0</v>
      </c>
      <c r="T339" s="69" t="s">
        <v>901</v>
      </c>
    </row>
    <row r="340" spans="1:20" ht="45" x14ac:dyDescent="0.25">
      <c r="A340" s="25" t="s">
        <v>87</v>
      </c>
      <c r="B340" s="40" t="s">
        <v>279</v>
      </c>
      <c r="C340" s="41" t="s">
        <v>276</v>
      </c>
      <c r="D340" s="65">
        <f t="shared" si="30"/>
        <v>0</v>
      </c>
      <c r="E340" s="65">
        <v>0</v>
      </c>
      <c r="F340" s="65">
        <f t="shared" si="33"/>
        <v>0</v>
      </c>
      <c r="G340" s="65">
        <v>0</v>
      </c>
      <c r="H340" s="65">
        <f t="shared" ref="H340:H403" si="34">J340+L340+N340+P340</f>
        <v>4.8406325799999997E-2</v>
      </c>
      <c r="I340" s="65">
        <v>0</v>
      </c>
      <c r="J340" s="65">
        <v>4.8406325799999997E-2</v>
      </c>
      <c r="K340" s="65">
        <v>0</v>
      </c>
      <c r="L340" s="65">
        <v>0</v>
      </c>
      <c r="M340" s="65">
        <v>0</v>
      </c>
      <c r="N340" s="65">
        <v>0</v>
      </c>
      <c r="O340" s="65">
        <v>0</v>
      </c>
      <c r="P340" s="65">
        <v>0</v>
      </c>
      <c r="Q340" s="65">
        <f t="shared" si="31"/>
        <v>-4.8406325799999997E-2</v>
      </c>
      <c r="R340" s="65">
        <f t="shared" ref="R340:R403" si="35">(J340+L340+N340+P340)-(I340+K340+M340+O340)</f>
        <v>4.8406325799999997E-2</v>
      </c>
      <c r="S340" s="66">
        <v>100</v>
      </c>
      <c r="T340" s="69" t="s">
        <v>891</v>
      </c>
    </row>
    <row r="341" spans="1:20" ht="45" x14ac:dyDescent="0.25">
      <c r="A341" s="25" t="s">
        <v>87</v>
      </c>
      <c r="B341" s="40" t="s">
        <v>280</v>
      </c>
      <c r="C341" s="41" t="s">
        <v>277</v>
      </c>
      <c r="D341" s="65">
        <f t="shared" si="30"/>
        <v>0</v>
      </c>
      <c r="E341" s="65">
        <v>0</v>
      </c>
      <c r="F341" s="65">
        <f t="shared" si="33"/>
        <v>0</v>
      </c>
      <c r="G341" s="65">
        <v>0</v>
      </c>
      <c r="H341" s="65">
        <f t="shared" si="34"/>
        <v>0.1335806138</v>
      </c>
      <c r="I341" s="65">
        <v>0</v>
      </c>
      <c r="J341" s="65">
        <v>0</v>
      </c>
      <c r="K341" s="65">
        <v>0</v>
      </c>
      <c r="L341" s="65">
        <v>4.3610558000000001E-2</v>
      </c>
      <c r="M341" s="65">
        <v>0</v>
      </c>
      <c r="N341" s="65">
        <v>8.1120055800000007E-2</v>
      </c>
      <c r="O341" s="65">
        <v>0</v>
      </c>
      <c r="P341" s="65">
        <v>8.8499999999999898E-3</v>
      </c>
      <c r="Q341" s="65">
        <f t="shared" si="31"/>
        <v>-0.1335806138</v>
      </c>
      <c r="R341" s="65">
        <f t="shared" si="35"/>
        <v>0.1335806138</v>
      </c>
      <c r="S341" s="66">
        <v>100</v>
      </c>
      <c r="T341" s="69" t="s">
        <v>898</v>
      </c>
    </row>
    <row r="342" spans="1:20" ht="45" x14ac:dyDescent="0.25">
      <c r="A342" s="25" t="s">
        <v>87</v>
      </c>
      <c r="B342" s="40" t="s">
        <v>758</v>
      </c>
      <c r="C342" s="41" t="s">
        <v>278</v>
      </c>
      <c r="D342" s="65">
        <f t="shared" si="30"/>
        <v>0</v>
      </c>
      <c r="E342" s="65">
        <v>0</v>
      </c>
      <c r="F342" s="65">
        <f t="shared" si="33"/>
        <v>0</v>
      </c>
      <c r="G342" s="65">
        <v>0</v>
      </c>
      <c r="H342" s="65">
        <f t="shared" si="34"/>
        <v>0.1193075462</v>
      </c>
      <c r="I342" s="65">
        <v>0</v>
      </c>
      <c r="J342" s="65">
        <v>0</v>
      </c>
      <c r="K342" s="65">
        <v>0</v>
      </c>
      <c r="L342" s="65">
        <v>1.08277862E-2</v>
      </c>
      <c r="M342" s="65">
        <v>0</v>
      </c>
      <c r="N342" s="65">
        <v>0.10847975999999998</v>
      </c>
      <c r="O342" s="65">
        <v>0</v>
      </c>
      <c r="P342" s="65">
        <v>2.2551405187698492E-17</v>
      </c>
      <c r="Q342" s="65">
        <f t="shared" si="31"/>
        <v>-0.1193075462</v>
      </c>
      <c r="R342" s="65">
        <f t="shared" si="35"/>
        <v>0.1193075462</v>
      </c>
      <c r="S342" s="66">
        <v>100</v>
      </c>
      <c r="T342" s="69" t="s">
        <v>898</v>
      </c>
    </row>
    <row r="343" spans="1:20" ht="30" x14ac:dyDescent="0.25">
      <c r="A343" s="25" t="s">
        <v>87</v>
      </c>
      <c r="B343" s="40" t="s">
        <v>759</v>
      </c>
      <c r="C343" s="41" t="s">
        <v>760</v>
      </c>
      <c r="D343" s="65">
        <f t="shared" si="30"/>
        <v>0</v>
      </c>
      <c r="E343" s="65">
        <v>0</v>
      </c>
      <c r="F343" s="65">
        <f t="shared" si="33"/>
        <v>0</v>
      </c>
      <c r="G343" s="65">
        <v>0</v>
      </c>
      <c r="H343" s="65">
        <f t="shared" si="34"/>
        <v>0.43294426559999999</v>
      </c>
      <c r="I343" s="65">
        <v>0</v>
      </c>
      <c r="J343" s="65">
        <v>0</v>
      </c>
      <c r="K343" s="65">
        <v>0</v>
      </c>
      <c r="L343" s="65">
        <v>0</v>
      </c>
      <c r="M343" s="65">
        <v>0</v>
      </c>
      <c r="N343" s="65">
        <v>0</v>
      </c>
      <c r="O343" s="65">
        <v>0</v>
      </c>
      <c r="P343" s="65">
        <v>0.43294426559999999</v>
      </c>
      <c r="Q343" s="65">
        <f t="shared" si="31"/>
        <v>-0.43294426559999999</v>
      </c>
      <c r="R343" s="65">
        <f t="shared" si="35"/>
        <v>0.43294426559999999</v>
      </c>
      <c r="S343" s="66">
        <v>100</v>
      </c>
      <c r="T343" s="69" t="s">
        <v>900</v>
      </c>
    </row>
    <row r="344" spans="1:20" x14ac:dyDescent="0.25">
      <c r="A344" s="25" t="s">
        <v>87</v>
      </c>
      <c r="B344" s="40" t="s">
        <v>761</v>
      </c>
      <c r="C344" s="41" t="s">
        <v>762</v>
      </c>
      <c r="D344" s="65">
        <f t="shared" si="30"/>
        <v>0</v>
      </c>
      <c r="E344" s="65">
        <v>0</v>
      </c>
      <c r="F344" s="65">
        <f t="shared" si="33"/>
        <v>0</v>
      </c>
      <c r="G344" s="65">
        <v>0</v>
      </c>
      <c r="H344" s="65">
        <f t="shared" si="34"/>
        <v>0</v>
      </c>
      <c r="I344" s="65">
        <v>0</v>
      </c>
      <c r="J344" s="65">
        <v>0</v>
      </c>
      <c r="K344" s="65">
        <v>0</v>
      </c>
      <c r="L344" s="65">
        <v>0</v>
      </c>
      <c r="M344" s="65">
        <v>0</v>
      </c>
      <c r="N344" s="65">
        <v>0</v>
      </c>
      <c r="O344" s="65">
        <v>0</v>
      </c>
      <c r="P344" s="65">
        <v>0</v>
      </c>
      <c r="Q344" s="65">
        <f t="shared" si="31"/>
        <v>0</v>
      </c>
      <c r="R344" s="65">
        <f t="shared" si="35"/>
        <v>0</v>
      </c>
      <c r="S344" s="66">
        <v>100</v>
      </c>
      <c r="T344" s="69" t="s">
        <v>505</v>
      </c>
    </row>
    <row r="345" spans="1:20" ht="30" x14ac:dyDescent="0.25">
      <c r="A345" s="25" t="s">
        <v>87</v>
      </c>
      <c r="B345" s="40" t="s">
        <v>354</v>
      </c>
      <c r="C345" s="41" t="s">
        <v>353</v>
      </c>
      <c r="D345" s="65">
        <f t="shared" si="30"/>
        <v>0</v>
      </c>
      <c r="E345" s="65">
        <v>0</v>
      </c>
      <c r="F345" s="65">
        <f t="shared" si="33"/>
        <v>0</v>
      </c>
      <c r="G345" s="65">
        <v>0</v>
      </c>
      <c r="H345" s="65">
        <f t="shared" si="34"/>
        <v>1.9206057599999996E-2</v>
      </c>
      <c r="I345" s="65">
        <v>0</v>
      </c>
      <c r="J345" s="65">
        <v>1.9206057599999996E-2</v>
      </c>
      <c r="K345" s="65">
        <v>0</v>
      </c>
      <c r="L345" s="65">
        <v>0</v>
      </c>
      <c r="M345" s="65">
        <v>0</v>
      </c>
      <c r="N345" s="65">
        <v>0</v>
      </c>
      <c r="O345" s="65">
        <v>0</v>
      </c>
      <c r="P345" s="65">
        <v>0</v>
      </c>
      <c r="Q345" s="65">
        <f t="shared" si="31"/>
        <v>-1.9206057599999996E-2</v>
      </c>
      <c r="R345" s="65">
        <f t="shared" si="35"/>
        <v>1.9206057599999996E-2</v>
      </c>
      <c r="S345" s="66">
        <v>100</v>
      </c>
      <c r="T345" s="69" t="s">
        <v>902</v>
      </c>
    </row>
    <row r="346" spans="1:20" ht="45" x14ac:dyDescent="0.25">
      <c r="A346" s="25" t="s">
        <v>87</v>
      </c>
      <c r="B346" s="40" t="s">
        <v>763</v>
      </c>
      <c r="C346" s="41" t="s">
        <v>764</v>
      </c>
      <c r="D346" s="65">
        <f t="shared" si="30"/>
        <v>0</v>
      </c>
      <c r="E346" s="65">
        <v>0</v>
      </c>
      <c r="F346" s="65">
        <f t="shared" si="33"/>
        <v>0</v>
      </c>
      <c r="G346" s="65">
        <v>0</v>
      </c>
      <c r="H346" s="65">
        <f t="shared" si="34"/>
        <v>2.1377292999999999E-2</v>
      </c>
      <c r="I346" s="65">
        <v>0</v>
      </c>
      <c r="J346" s="65">
        <v>0</v>
      </c>
      <c r="K346" s="65">
        <v>0</v>
      </c>
      <c r="L346" s="65">
        <v>0</v>
      </c>
      <c r="M346" s="65">
        <v>0</v>
      </c>
      <c r="N346" s="65">
        <v>0</v>
      </c>
      <c r="O346" s="65">
        <v>0</v>
      </c>
      <c r="P346" s="65">
        <v>2.1377292999999999E-2</v>
      </c>
      <c r="Q346" s="65">
        <f t="shared" si="31"/>
        <v>-2.1377292999999999E-2</v>
      </c>
      <c r="R346" s="65">
        <f t="shared" si="35"/>
        <v>2.1377292999999999E-2</v>
      </c>
      <c r="S346" s="66">
        <v>100</v>
      </c>
      <c r="T346" s="69" t="s">
        <v>898</v>
      </c>
    </row>
    <row r="347" spans="1:20" ht="45" x14ac:dyDescent="0.25">
      <c r="A347" s="25" t="s">
        <v>87</v>
      </c>
      <c r="B347" s="40" t="s">
        <v>765</v>
      </c>
      <c r="C347" s="41" t="s">
        <v>766</v>
      </c>
      <c r="D347" s="65">
        <f t="shared" ref="D347:D410" si="36">G347</f>
        <v>0</v>
      </c>
      <c r="E347" s="65">
        <v>0</v>
      </c>
      <c r="F347" s="65">
        <f t="shared" si="33"/>
        <v>0</v>
      </c>
      <c r="G347" s="65">
        <v>0</v>
      </c>
      <c r="H347" s="65">
        <f t="shared" si="34"/>
        <v>2.2464072999999998E-2</v>
      </c>
      <c r="I347" s="65">
        <v>0</v>
      </c>
      <c r="J347" s="65">
        <v>0</v>
      </c>
      <c r="K347" s="65">
        <v>0</v>
      </c>
      <c r="L347" s="65">
        <v>0</v>
      </c>
      <c r="M347" s="65">
        <v>0</v>
      </c>
      <c r="N347" s="65">
        <v>0</v>
      </c>
      <c r="O347" s="65">
        <v>0</v>
      </c>
      <c r="P347" s="65">
        <v>2.2464072999999998E-2</v>
      </c>
      <c r="Q347" s="65">
        <f t="shared" ref="Q347:Q410" si="37">F347-H347</f>
        <v>-2.2464072999999998E-2</v>
      </c>
      <c r="R347" s="65">
        <f t="shared" si="35"/>
        <v>2.2464072999999998E-2</v>
      </c>
      <c r="S347" s="66">
        <v>100</v>
      </c>
      <c r="T347" s="69" t="s">
        <v>898</v>
      </c>
    </row>
    <row r="348" spans="1:20" ht="45" x14ac:dyDescent="0.25">
      <c r="A348" s="25" t="s">
        <v>87</v>
      </c>
      <c r="B348" s="40" t="s">
        <v>767</v>
      </c>
      <c r="C348" s="41" t="s">
        <v>768</v>
      </c>
      <c r="D348" s="65">
        <f t="shared" si="36"/>
        <v>0</v>
      </c>
      <c r="E348" s="65">
        <v>0</v>
      </c>
      <c r="F348" s="65">
        <f t="shared" si="33"/>
        <v>0</v>
      </c>
      <c r="G348" s="65">
        <v>0</v>
      </c>
      <c r="H348" s="65">
        <f t="shared" si="34"/>
        <v>2.0957979999999998E-2</v>
      </c>
      <c r="I348" s="65">
        <v>0</v>
      </c>
      <c r="J348" s="65">
        <v>0</v>
      </c>
      <c r="K348" s="65">
        <v>0</v>
      </c>
      <c r="L348" s="65">
        <v>0</v>
      </c>
      <c r="M348" s="65">
        <v>0</v>
      </c>
      <c r="N348" s="65">
        <v>0</v>
      </c>
      <c r="O348" s="65">
        <v>0</v>
      </c>
      <c r="P348" s="65">
        <v>2.0957979999999998E-2</v>
      </c>
      <c r="Q348" s="65">
        <f t="shared" si="37"/>
        <v>-2.0957979999999998E-2</v>
      </c>
      <c r="R348" s="65">
        <f t="shared" si="35"/>
        <v>2.0957979999999998E-2</v>
      </c>
      <c r="S348" s="66">
        <v>100</v>
      </c>
      <c r="T348" s="69" t="s">
        <v>901</v>
      </c>
    </row>
    <row r="349" spans="1:20" ht="45" x14ac:dyDescent="0.25">
      <c r="A349" s="56" t="s">
        <v>87</v>
      </c>
      <c r="B349" s="32" t="s">
        <v>769</v>
      </c>
      <c r="C349" s="33" t="s">
        <v>770</v>
      </c>
      <c r="D349" s="65">
        <f t="shared" si="36"/>
        <v>0</v>
      </c>
      <c r="E349" s="65">
        <v>0</v>
      </c>
      <c r="F349" s="65">
        <f t="shared" si="33"/>
        <v>0</v>
      </c>
      <c r="G349" s="65">
        <v>0</v>
      </c>
      <c r="H349" s="65">
        <f t="shared" si="34"/>
        <v>3.4473700000000003E-2</v>
      </c>
      <c r="I349" s="65">
        <v>0</v>
      </c>
      <c r="J349" s="65">
        <v>0</v>
      </c>
      <c r="K349" s="65">
        <v>0</v>
      </c>
      <c r="L349" s="65">
        <v>0</v>
      </c>
      <c r="M349" s="65">
        <v>0</v>
      </c>
      <c r="N349" s="65">
        <v>0</v>
      </c>
      <c r="O349" s="65">
        <v>0</v>
      </c>
      <c r="P349" s="65">
        <v>3.4473700000000003E-2</v>
      </c>
      <c r="Q349" s="65">
        <f t="shared" si="37"/>
        <v>-3.4473700000000003E-2</v>
      </c>
      <c r="R349" s="65">
        <f t="shared" si="35"/>
        <v>3.4473700000000003E-2</v>
      </c>
      <c r="S349" s="66">
        <v>100</v>
      </c>
      <c r="T349" s="69" t="s">
        <v>901</v>
      </c>
    </row>
    <row r="350" spans="1:20" ht="45" x14ac:dyDescent="0.25">
      <c r="A350" s="56" t="s">
        <v>87</v>
      </c>
      <c r="B350" s="32" t="s">
        <v>771</v>
      </c>
      <c r="C350" s="33" t="s">
        <v>772</v>
      </c>
      <c r="D350" s="65">
        <f t="shared" si="36"/>
        <v>0</v>
      </c>
      <c r="E350" s="65">
        <v>0</v>
      </c>
      <c r="F350" s="65">
        <f t="shared" si="33"/>
        <v>0</v>
      </c>
      <c r="G350" s="65">
        <v>0</v>
      </c>
      <c r="H350" s="65">
        <f t="shared" si="34"/>
        <v>3.4975199999999998E-2</v>
      </c>
      <c r="I350" s="65">
        <v>0</v>
      </c>
      <c r="J350" s="65">
        <v>0</v>
      </c>
      <c r="K350" s="65">
        <v>0</v>
      </c>
      <c r="L350" s="65">
        <v>0</v>
      </c>
      <c r="M350" s="65">
        <v>0</v>
      </c>
      <c r="N350" s="65">
        <v>0</v>
      </c>
      <c r="O350" s="65">
        <v>0</v>
      </c>
      <c r="P350" s="65">
        <v>3.4975199999999998E-2</v>
      </c>
      <c r="Q350" s="65">
        <f t="shared" si="37"/>
        <v>-3.4975199999999998E-2</v>
      </c>
      <c r="R350" s="65">
        <f t="shared" si="35"/>
        <v>3.4975199999999998E-2</v>
      </c>
      <c r="S350" s="66">
        <v>100</v>
      </c>
      <c r="T350" s="69" t="s">
        <v>901</v>
      </c>
    </row>
    <row r="351" spans="1:20" ht="45" x14ac:dyDescent="0.25">
      <c r="A351" s="56" t="s">
        <v>87</v>
      </c>
      <c r="B351" s="32" t="s">
        <v>773</v>
      </c>
      <c r="C351" s="33" t="s">
        <v>774</v>
      </c>
      <c r="D351" s="65">
        <f t="shared" si="36"/>
        <v>0</v>
      </c>
      <c r="E351" s="65">
        <v>0</v>
      </c>
      <c r="F351" s="65">
        <f t="shared" si="33"/>
        <v>0</v>
      </c>
      <c r="G351" s="65">
        <v>0</v>
      </c>
      <c r="H351" s="65">
        <f t="shared" si="34"/>
        <v>2.3456039999999997E-2</v>
      </c>
      <c r="I351" s="65">
        <v>0</v>
      </c>
      <c r="J351" s="65">
        <v>0</v>
      </c>
      <c r="K351" s="65">
        <v>0</v>
      </c>
      <c r="L351" s="65">
        <v>0</v>
      </c>
      <c r="M351" s="65">
        <v>0</v>
      </c>
      <c r="N351" s="65">
        <v>0</v>
      </c>
      <c r="O351" s="65">
        <v>0</v>
      </c>
      <c r="P351" s="65">
        <v>2.3456039999999997E-2</v>
      </c>
      <c r="Q351" s="65">
        <f t="shared" si="37"/>
        <v>-2.3456039999999997E-2</v>
      </c>
      <c r="R351" s="65">
        <f t="shared" si="35"/>
        <v>2.3456039999999997E-2</v>
      </c>
      <c r="S351" s="66">
        <v>100</v>
      </c>
      <c r="T351" s="69" t="s">
        <v>901</v>
      </c>
    </row>
    <row r="352" spans="1:20" ht="45" x14ac:dyDescent="0.25">
      <c r="A352" s="56" t="s">
        <v>87</v>
      </c>
      <c r="B352" s="32" t="s">
        <v>775</v>
      </c>
      <c r="C352" s="33" t="s">
        <v>776</v>
      </c>
      <c r="D352" s="65">
        <f t="shared" si="36"/>
        <v>0</v>
      </c>
      <c r="E352" s="65">
        <v>0</v>
      </c>
      <c r="F352" s="65">
        <f t="shared" si="33"/>
        <v>0</v>
      </c>
      <c r="G352" s="65">
        <v>0</v>
      </c>
      <c r="H352" s="65">
        <f t="shared" si="34"/>
        <v>3.0353139999999997E-2</v>
      </c>
      <c r="I352" s="65">
        <v>0</v>
      </c>
      <c r="J352" s="65">
        <v>0</v>
      </c>
      <c r="K352" s="65">
        <v>0</v>
      </c>
      <c r="L352" s="65">
        <v>0</v>
      </c>
      <c r="M352" s="65">
        <v>0</v>
      </c>
      <c r="N352" s="65">
        <v>0</v>
      </c>
      <c r="O352" s="65">
        <v>0</v>
      </c>
      <c r="P352" s="65">
        <v>3.0353139999999997E-2</v>
      </c>
      <c r="Q352" s="65">
        <f t="shared" si="37"/>
        <v>-3.0353139999999997E-2</v>
      </c>
      <c r="R352" s="65">
        <f t="shared" si="35"/>
        <v>3.0353139999999997E-2</v>
      </c>
      <c r="S352" s="66">
        <v>100</v>
      </c>
      <c r="T352" s="69" t="s">
        <v>901</v>
      </c>
    </row>
    <row r="353" spans="1:20" ht="45" x14ac:dyDescent="0.25">
      <c r="A353" s="56" t="s">
        <v>87</v>
      </c>
      <c r="B353" s="32" t="s">
        <v>777</v>
      </c>
      <c r="C353" s="33" t="s">
        <v>778</v>
      </c>
      <c r="D353" s="65">
        <f t="shared" si="36"/>
        <v>0</v>
      </c>
      <c r="E353" s="65">
        <v>0</v>
      </c>
      <c r="F353" s="65">
        <f t="shared" si="33"/>
        <v>0</v>
      </c>
      <c r="G353" s="65">
        <v>0</v>
      </c>
      <c r="H353" s="65">
        <f t="shared" si="34"/>
        <v>3.2519619999999999E-2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65">
        <v>0</v>
      </c>
      <c r="P353" s="65">
        <v>3.2519619999999999E-2</v>
      </c>
      <c r="Q353" s="65">
        <f t="shared" si="37"/>
        <v>-3.2519619999999999E-2</v>
      </c>
      <c r="R353" s="65">
        <f t="shared" si="35"/>
        <v>3.2519619999999999E-2</v>
      </c>
      <c r="S353" s="66">
        <v>100</v>
      </c>
      <c r="T353" s="69" t="s">
        <v>901</v>
      </c>
    </row>
    <row r="354" spans="1:20" ht="42.75" customHeight="1" x14ac:dyDescent="0.25">
      <c r="A354" s="67" t="s">
        <v>87</v>
      </c>
      <c r="B354" s="32" t="s">
        <v>615</v>
      </c>
      <c r="C354" s="33" t="s">
        <v>616</v>
      </c>
      <c r="D354" s="65">
        <f t="shared" si="36"/>
        <v>0</v>
      </c>
      <c r="E354" s="65">
        <v>0</v>
      </c>
      <c r="F354" s="65">
        <f t="shared" si="33"/>
        <v>0</v>
      </c>
      <c r="G354" s="65">
        <v>0</v>
      </c>
      <c r="H354" s="65">
        <f t="shared" si="34"/>
        <v>2.6882122799999998E-2</v>
      </c>
      <c r="I354" s="65">
        <v>0</v>
      </c>
      <c r="J354" s="65">
        <v>0</v>
      </c>
      <c r="K354" s="65">
        <v>0</v>
      </c>
      <c r="L354" s="65">
        <v>0</v>
      </c>
      <c r="M354" s="65">
        <v>0</v>
      </c>
      <c r="N354" s="65">
        <v>2.3620059999999998E-2</v>
      </c>
      <c r="O354" s="65">
        <v>0</v>
      </c>
      <c r="P354" s="65">
        <v>3.2620627999999999E-3</v>
      </c>
      <c r="Q354" s="65">
        <f t="shared" si="37"/>
        <v>-2.6882122799999998E-2</v>
      </c>
      <c r="R354" s="65">
        <f t="shared" si="35"/>
        <v>2.6882122799999998E-2</v>
      </c>
      <c r="S354" s="66">
        <v>100</v>
      </c>
      <c r="T354" s="69" t="s">
        <v>901</v>
      </c>
    </row>
    <row r="355" spans="1:20" ht="45" x14ac:dyDescent="0.25">
      <c r="A355" s="25" t="s">
        <v>87</v>
      </c>
      <c r="B355" s="40" t="s">
        <v>347</v>
      </c>
      <c r="C355" s="41" t="s">
        <v>348</v>
      </c>
      <c r="D355" s="65">
        <f t="shared" si="36"/>
        <v>0</v>
      </c>
      <c r="E355" s="65">
        <v>0</v>
      </c>
      <c r="F355" s="65">
        <f t="shared" si="33"/>
        <v>0</v>
      </c>
      <c r="G355" s="65">
        <v>0</v>
      </c>
      <c r="H355" s="65">
        <f t="shared" si="34"/>
        <v>2.2454762799999996E-2</v>
      </c>
      <c r="I355" s="65">
        <v>0</v>
      </c>
      <c r="J355" s="65">
        <v>0</v>
      </c>
      <c r="K355" s="65">
        <v>0</v>
      </c>
      <c r="L355" s="65">
        <v>0</v>
      </c>
      <c r="M355" s="65">
        <v>0</v>
      </c>
      <c r="N355" s="65">
        <v>1.91927E-2</v>
      </c>
      <c r="O355" s="65">
        <v>0</v>
      </c>
      <c r="P355" s="65">
        <v>3.2620627999999964E-3</v>
      </c>
      <c r="Q355" s="65">
        <f t="shared" si="37"/>
        <v>-2.2454762799999996E-2</v>
      </c>
      <c r="R355" s="65">
        <f t="shared" si="35"/>
        <v>2.2454762799999996E-2</v>
      </c>
      <c r="S355" s="66">
        <v>100</v>
      </c>
      <c r="T355" s="69" t="s">
        <v>901</v>
      </c>
    </row>
    <row r="356" spans="1:20" ht="45" x14ac:dyDescent="0.25">
      <c r="A356" s="25" t="s">
        <v>87</v>
      </c>
      <c r="B356" s="40" t="s">
        <v>779</v>
      </c>
      <c r="C356" s="41" t="s">
        <v>780</v>
      </c>
      <c r="D356" s="65">
        <f t="shared" si="36"/>
        <v>0</v>
      </c>
      <c r="E356" s="65">
        <v>0</v>
      </c>
      <c r="F356" s="65">
        <f t="shared" si="33"/>
        <v>0</v>
      </c>
      <c r="G356" s="65">
        <v>0</v>
      </c>
      <c r="H356" s="65">
        <f t="shared" si="34"/>
        <v>2.531572E-2</v>
      </c>
      <c r="I356" s="65">
        <v>0</v>
      </c>
      <c r="J356" s="65">
        <v>0</v>
      </c>
      <c r="K356" s="65">
        <v>0</v>
      </c>
      <c r="L356" s="65">
        <v>0</v>
      </c>
      <c r="M356" s="65">
        <v>0</v>
      </c>
      <c r="N356" s="65">
        <v>0</v>
      </c>
      <c r="O356" s="65">
        <v>0</v>
      </c>
      <c r="P356" s="65">
        <v>2.531572E-2</v>
      </c>
      <c r="Q356" s="65">
        <f t="shared" si="37"/>
        <v>-2.531572E-2</v>
      </c>
      <c r="R356" s="65">
        <f t="shared" si="35"/>
        <v>2.531572E-2</v>
      </c>
      <c r="S356" s="66">
        <v>100</v>
      </c>
      <c r="T356" s="69" t="s">
        <v>901</v>
      </c>
    </row>
    <row r="357" spans="1:20" ht="45" x14ac:dyDescent="0.25">
      <c r="A357" s="25" t="s">
        <v>87</v>
      </c>
      <c r="B357" s="40" t="s">
        <v>781</v>
      </c>
      <c r="C357" s="41" t="s">
        <v>782</v>
      </c>
      <c r="D357" s="65">
        <f t="shared" si="36"/>
        <v>0</v>
      </c>
      <c r="E357" s="65">
        <v>0</v>
      </c>
      <c r="F357" s="65">
        <f t="shared" si="33"/>
        <v>0</v>
      </c>
      <c r="G357" s="65">
        <v>0</v>
      </c>
      <c r="H357" s="65">
        <f t="shared" si="34"/>
        <v>2.4336862799999998E-2</v>
      </c>
      <c r="I357" s="65">
        <v>0</v>
      </c>
      <c r="J357" s="65">
        <v>0</v>
      </c>
      <c r="K357" s="65">
        <v>0</v>
      </c>
      <c r="L357" s="65">
        <v>0</v>
      </c>
      <c r="M357" s="65">
        <v>0</v>
      </c>
      <c r="N357" s="65">
        <v>0</v>
      </c>
      <c r="O357" s="65">
        <v>0</v>
      </c>
      <c r="P357" s="65">
        <v>2.4336862799999998E-2</v>
      </c>
      <c r="Q357" s="65">
        <f t="shared" si="37"/>
        <v>-2.4336862799999998E-2</v>
      </c>
      <c r="R357" s="65">
        <f t="shared" si="35"/>
        <v>2.4336862799999998E-2</v>
      </c>
      <c r="S357" s="66">
        <v>100</v>
      </c>
      <c r="T357" s="69" t="s">
        <v>901</v>
      </c>
    </row>
    <row r="358" spans="1:20" ht="45" x14ac:dyDescent="0.25">
      <c r="A358" s="56" t="s">
        <v>87</v>
      </c>
      <c r="B358" s="32" t="s">
        <v>783</v>
      </c>
      <c r="C358" s="33" t="s">
        <v>502</v>
      </c>
      <c r="D358" s="65">
        <f t="shared" si="36"/>
        <v>0</v>
      </c>
      <c r="E358" s="65">
        <v>0</v>
      </c>
      <c r="F358" s="65">
        <f t="shared" si="33"/>
        <v>0</v>
      </c>
      <c r="G358" s="65">
        <v>0</v>
      </c>
      <c r="H358" s="65">
        <f t="shared" si="34"/>
        <v>6.1470990799999986E-2</v>
      </c>
      <c r="I358" s="65">
        <v>0</v>
      </c>
      <c r="J358" s="65">
        <v>0</v>
      </c>
      <c r="K358" s="65">
        <v>0</v>
      </c>
      <c r="L358" s="65">
        <v>0</v>
      </c>
      <c r="M358" s="65">
        <v>0</v>
      </c>
      <c r="N358" s="65">
        <v>2.8709057799999996E-2</v>
      </c>
      <c r="O358" s="65">
        <v>0</v>
      </c>
      <c r="P358" s="65">
        <v>3.2761932999999993E-2</v>
      </c>
      <c r="Q358" s="65">
        <f t="shared" si="37"/>
        <v>-6.1470990799999986E-2</v>
      </c>
      <c r="R358" s="65">
        <f t="shared" si="35"/>
        <v>6.1470990799999986E-2</v>
      </c>
      <c r="S358" s="66">
        <v>100</v>
      </c>
      <c r="T358" s="69" t="s">
        <v>901</v>
      </c>
    </row>
    <row r="359" spans="1:20" ht="45" x14ac:dyDescent="0.25">
      <c r="A359" s="56" t="s">
        <v>87</v>
      </c>
      <c r="B359" s="32" t="s">
        <v>784</v>
      </c>
      <c r="C359" s="33" t="s">
        <v>785</v>
      </c>
      <c r="D359" s="65">
        <f t="shared" si="36"/>
        <v>0</v>
      </c>
      <c r="E359" s="65">
        <v>0</v>
      </c>
      <c r="F359" s="65">
        <f t="shared" si="33"/>
        <v>0</v>
      </c>
      <c r="G359" s="65">
        <v>0</v>
      </c>
      <c r="H359" s="65">
        <f t="shared" si="34"/>
        <v>3.1013987199999999E-2</v>
      </c>
      <c r="I359" s="65">
        <v>0</v>
      </c>
      <c r="J359" s="65">
        <v>3.1013987199999999E-2</v>
      </c>
      <c r="K359" s="65">
        <v>0</v>
      </c>
      <c r="L359" s="65">
        <v>0</v>
      </c>
      <c r="M359" s="65">
        <v>0</v>
      </c>
      <c r="N359" s="65">
        <v>0</v>
      </c>
      <c r="O359" s="65">
        <v>0</v>
      </c>
      <c r="P359" s="65">
        <v>0</v>
      </c>
      <c r="Q359" s="65">
        <f t="shared" si="37"/>
        <v>-3.1013987199999999E-2</v>
      </c>
      <c r="R359" s="65">
        <f t="shared" si="35"/>
        <v>3.1013987199999999E-2</v>
      </c>
      <c r="S359" s="66">
        <v>100</v>
      </c>
      <c r="T359" s="69" t="s">
        <v>901</v>
      </c>
    </row>
    <row r="360" spans="1:20" ht="45" x14ac:dyDescent="0.25">
      <c r="A360" s="56" t="s">
        <v>87</v>
      </c>
      <c r="B360" s="32" t="s">
        <v>786</v>
      </c>
      <c r="C360" s="33" t="s">
        <v>787</v>
      </c>
      <c r="D360" s="65">
        <f t="shared" si="36"/>
        <v>0</v>
      </c>
      <c r="E360" s="65">
        <v>0</v>
      </c>
      <c r="F360" s="65">
        <f t="shared" si="33"/>
        <v>0</v>
      </c>
      <c r="G360" s="65">
        <v>0</v>
      </c>
      <c r="H360" s="65">
        <f t="shared" si="34"/>
        <v>2.9632974199999999E-2</v>
      </c>
      <c r="I360" s="65">
        <v>0</v>
      </c>
      <c r="J360" s="65">
        <v>2.9632974199999999E-2</v>
      </c>
      <c r="K360" s="65">
        <v>0</v>
      </c>
      <c r="L360" s="65">
        <v>0</v>
      </c>
      <c r="M360" s="65">
        <v>0</v>
      </c>
      <c r="N360" s="65">
        <v>0</v>
      </c>
      <c r="O360" s="65">
        <v>0</v>
      </c>
      <c r="P360" s="65">
        <v>0</v>
      </c>
      <c r="Q360" s="65">
        <f t="shared" si="37"/>
        <v>-2.9632974199999999E-2</v>
      </c>
      <c r="R360" s="65">
        <f t="shared" si="35"/>
        <v>2.9632974199999999E-2</v>
      </c>
      <c r="S360" s="66">
        <v>100</v>
      </c>
      <c r="T360" s="69" t="s">
        <v>901</v>
      </c>
    </row>
    <row r="361" spans="1:20" ht="45" x14ac:dyDescent="0.25">
      <c r="A361" s="56" t="s">
        <v>87</v>
      </c>
      <c r="B361" s="32" t="s">
        <v>788</v>
      </c>
      <c r="C361" s="33" t="s">
        <v>504</v>
      </c>
      <c r="D361" s="65">
        <f t="shared" si="36"/>
        <v>0</v>
      </c>
      <c r="E361" s="65">
        <v>0</v>
      </c>
      <c r="F361" s="65">
        <f t="shared" si="33"/>
        <v>0</v>
      </c>
      <c r="G361" s="65">
        <v>0</v>
      </c>
      <c r="H361" s="65">
        <f t="shared" si="34"/>
        <v>5.9563827599999987E-2</v>
      </c>
      <c r="I361" s="65">
        <v>0</v>
      </c>
      <c r="J361" s="65">
        <v>0</v>
      </c>
      <c r="K361" s="65">
        <v>0</v>
      </c>
      <c r="L361" s="65">
        <v>0</v>
      </c>
      <c r="M361" s="65">
        <v>0</v>
      </c>
      <c r="N361" s="65">
        <v>2.8717447599999998E-2</v>
      </c>
      <c r="O361" s="65">
        <v>0</v>
      </c>
      <c r="P361" s="65">
        <v>3.0846379999999989E-2</v>
      </c>
      <c r="Q361" s="65">
        <f t="shared" si="37"/>
        <v>-5.9563827599999987E-2</v>
      </c>
      <c r="R361" s="65">
        <f t="shared" si="35"/>
        <v>5.9563827599999987E-2</v>
      </c>
      <c r="S361" s="66">
        <v>100</v>
      </c>
      <c r="T361" s="69" t="s">
        <v>901</v>
      </c>
    </row>
    <row r="362" spans="1:20" ht="45" x14ac:dyDescent="0.25">
      <c r="A362" s="56" t="s">
        <v>87</v>
      </c>
      <c r="B362" s="32" t="s">
        <v>789</v>
      </c>
      <c r="C362" s="33" t="s">
        <v>503</v>
      </c>
      <c r="D362" s="65">
        <f t="shared" si="36"/>
        <v>0</v>
      </c>
      <c r="E362" s="65">
        <v>0</v>
      </c>
      <c r="F362" s="65">
        <f t="shared" si="33"/>
        <v>0</v>
      </c>
      <c r="G362" s="65">
        <v>0</v>
      </c>
      <c r="H362" s="65">
        <f t="shared" si="34"/>
        <v>5.0232895E-2</v>
      </c>
      <c r="I362" s="65">
        <v>0</v>
      </c>
      <c r="J362" s="65">
        <v>0</v>
      </c>
      <c r="K362" s="65">
        <v>0</v>
      </c>
      <c r="L362" s="65">
        <v>0</v>
      </c>
      <c r="M362" s="65">
        <v>0</v>
      </c>
      <c r="N362" s="65">
        <v>2.8221174999999994E-2</v>
      </c>
      <c r="O362" s="65">
        <v>0</v>
      </c>
      <c r="P362" s="65">
        <v>2.2011720000000005E-2</v>
      </c>
      <c r="Q362" s="65">
        <f t="shared" si="37"/>
        <v>-5.0232895E-2</v>
      </c>
      <c r="R362" s="65">
        <f t="shared" si="35"/>
        <v>5.0232895E-2</v>
      </c>
      <c r="S362" s="66">
        <v>100</v>
      </c>
      <c r="T362" s="69" t="s">
        <v>901</v>
      </c>
    </row>
    <row r="363" spans="1:20" ht="45" x14ac:dyDescent="0.25">
      <c r="A363" s="56" t="s">
        <v>87</v>
      </c>
      <c r="B363" s="32" t="s">
        <v>790</v>
      </c>
      <c r="C363" s="33" t="s">
        <v>791</v>
      </c>
      <c r="D363" s="65">
        <f t="shared" si="36"/>
        <v>0</v>
      </c>
      <c r="E363" s="65">
        <v>0</v>
      </c>
      <c r="F363" s="65">
        <f t="shared" si="33"/>
        <v>0</v>
      </c>
      <c r="G363" s="65">
        <v>0</v>
      </c>
      <c r="H363" s="65">
        <f t="shared" si="34"/>
        <v>0.36349672259999999</v>
      </c>
      <c r="I363" s="65">
        <v>0</v>
      </c>
      <c r="J363" s="65">
        <v>0</v>
      </c>
      <c r="K363" s="65">
        <v>0</v>
      </c>
      <c r="L363" s="65">
        <v>0</v>
      </c>
      <c r="M363" s="65">
        <v>0</v>
      </c>
      <c r="N363" s="65">
        <v>0</v>
      </c>
      <c r="O363" s="65">
        <v>0</v>
      </c>
      <c r="P363" s="65">
        <v>0.36349672259999999</v>
      </c>
      <c r="Q363" s="65">
        <f t="shared" si="37"/>
        <v>-0.36349672259999999</v>
      </c>
      <c r="R363" s="65">
        <f t="shared" si="35"/>
        <v>0.36349672259999999</v>
      </c>
      <c r="S363" s="66">
        <v>100</v>
      </c>
      <c r="T363" s="69" t="s">
        <v>901</v>
      </c>
    </row>
    <row r="364" spans="1:20" ht="45" x14ac:dyDescent="0.25">
      <c r="A364" s="56" t="s">
        <v>87</v>
      </c>
      <c r="B364" s="32" t="s">
        <v>792</v>
      </c>
      <c r="C364" s="33" t="s">
        <v>793</v>
      </c>
      <c r="D364" s="65">
        <f t="shared" si="36"/>
        <v>0</v>
      </c>
      <c r="E364" s="65">
        <v>0</v>
      </c>
      <c r="F364" s="65">
        <f t="shared" si="33"/>
        <v>0</v>
      </c>
      <c r="G364" s="65">
        <v>0</v>
      </c>
      <c r="H364" s="65">
        <f t="shared" si="34"/>
        <v>3.0149000000000002E-2</v>
      </c>
      <c r="I364" s="65">
        <v>0</v>
      </c>
      <c r="J364" s="65">
        <v>0</v>
      </c>
      <c r="K364" s="65">
        <v>0</v>
      </c>
      <c r="L364" s="65">
        <v>0</v>
      </c>
      <c r="M364" s="65">
        <v>0</v>
      </c>
      <c r="N364" s="65">
        <v>0</v>
      </c>
      <c r="O364" s="65">
        <v>0</v>
      </c>
      <c r="P364" s="65">
        <v>3.0149000000000002E-2</v>
      </c>
      <c r="Q364" s="65">
        <f t="shared" si="37"/>
        <v>-3.0149000000000002E-2</v>
      </c>
      <c r="R364" s="65">
        <f t="shared" si="35"/>
        <v>3.0149000000000002E-2</v>
      </c>
      <c r="S364" s="66">
        <v>100</v>
      </c>
      <c r="T364" s="69" t="s">
        <v>901</v>
      </c>
    </row>
    <row r="365" spans="1:20" ht="57" x14ac:dyDescent="0.25">
      <c r="A365" s="37" t="s">
        <v>89</v>
      </c>
      <c r="B365" s="38" t="s">
        <v>90</v>
      </c>
      <c r="C365" s="39" t="s">
        <v>49</v>
      </c>
      <c r="D365" s="64">
        <f t="shared" si="36"/>
        <v>0</v>
      </c>
      <c r="E365" s="64">
        <v>0</v>
      </c>
      <c r="F365" s="64">
        <f t="shared" si="33"/>
        <v>0</v>
      </c>
      <c r="G365" s="64">
        <v>0</v>
      </c>
      <c r="H365" s="64">
        <f t="shared" si="34"/>
        <v>0</v>
      </c>
      <c r="I365" s="64">
        <v>0</v>
      </c>
      <c r="J365" s="64">
        <v>0</v>
      </c>
      <c r="K365" s="64">
        <v>0</v>
      </c>
      <c r="L365" s="64">
        <v>0</v>
      </c>
      <c r="M365" s="64">
        <v>0</v>
      </c>
      <c r="N365" s="64">
        <v>0</v>
      </c>
      <c r="O365" s="64">
        <v>0</v>
      </c>
      <c r="P365" s="64">
        <v>0</v>
      </c>
      <c r="Q365" s="64">
        <f t="shared" si="37"/>
        <v>0</v>
      </c>
      <c r="R365" s="64">
        <f t="shared" si="35"/>
        <v>0</v>
      </c>
      <c r="S365" s="19">
        <v>0</v>
      </c>
      <c r="T365" s="70" t="s">
        <v>505</v>
      </c>
    </row>
    <row r="366" spans="1:20" ht="42.75" x14ac:dyDescent="0.25">
      <c r="A366" s="37" t="s">
        <v>28</v>
      </c>
      <c r="B366" s="38" t="s">
        <v>91</v>
      </c>
      <c r="C366" s="39" t="s">
        <v>49</v>
      </c>
      <c r="D366" s="64">
        <f t="shared" si="36"/>
        <v>4.8631340000000002E-2</v>
      </c>
      <c r="E366" s="64">
        <v>0</v>
      </c>
      <c r="F366" s="64">
        <f t="shared" si="33"/>
        <v>4.8631340000000002E-2</v>
      </c>
      <c r="G366" s="64">
        <v>4.8631340000000002E-2</v>
      </c>
      <c r="H366" s="64">
        <f t="shared" si="34"/>
        <v>0.2689739672</v>
      </c>
      <c r="I366" s="64">
        <v>0</v>
      </c>
      <c r="J366" s="64">
        <v>0</v>
      </c>
      <c r="K366" s="64">
        <v>0</v>
      </c>
      <c r="L366" s="64">
        <v>0</v>
      </c>
      <c r="M366" s="64">
        <v>0</v>
      </c>
      <c r="N366" s="64">
        <v>0</v>
      </c>
      <c r="O366" s="64">
        <v>4.8631340000000002E-2</v>
      </c>
      <c r="P366" s="64">
        <v>0.2689739672</v>
      </c>
      <c r="Q366" s="64">
        <f t="shared" si="37"/>
        <v>-0.2203426272</v>
      </c>
      <c r="R366" s="64">
        <f t="shared" si="35"/>
        <v>0.2203426272</v>
      </c>
      <c r="S366" s="19">
        <f t="shared" ref="S366:S403" si="38">(J366+L366+N366+P366)/(I366+K366+M366+O366)*100-100</f>
        <v>453.08771504137042</v>
      </c>
      <c r="T366" s="70" t="s">
        <v>505</v>
      </c>
    </row>
    <row r="367" spans="1:20" ht="42.75" x14ac:dyDescent="0.25">
      <c r="A367" s="37" t="s">
        <v>29</v>
      </c>
      <c r="B367" s="38" t="s">
        <v>92</v>
      </c>
      <c r="C367" s="39" t="s">
        <v>49</v>
      </c>
      <c r="D367" s="64">
        <f t="shared" si="36"/>
        <v>0</v>
      </c>
      <c r="E367" s="64"/>
      <c r="F367" s="64">
        <f t="shared" si="33"/>
        <v>0</v>
      </c>
      <c r="G367" s="64">
        <v>0</v>
      </c>
      <c r="H367" s="64">
        <f t="shared" si="34"/>
        <v>0</v>
      </c>
      <c r="I367" s="64">
        <v>0</v>
      </c>
      <c r="J367" s="64">
        <v>0</v>
      </c>
      <c r="K367" s="64">
        <v>0</v>
      </c>
      <c r="L367" s="64">
        <v>0</v>
      </c>
      <c r="M367" s="64">
        <v>0</v>
      </c>
      <c r="N367" s="64">
        <v>0</v>
      </c>
      <c r="O367" s="64">
        <v>0</v>
      </c>
      <c r="P367" s="64">
        <v>0</v>
      </c>
      <c r="Q367" s="64">
        <f t="shared" si="37"/>
        <v>0</v>
      </c>
      <c r="R367" s="64">
        <f t="shared" si="35"/>
        <v>0</v>
      </c>
      <c r="S367" s="19">
        <v>0</v>
      </c>
      <c r="T367" s="70" t="s">
        <v>505</v>
      </c>
    </row>
    <row r="368" spans="1:20" ht="42.75" x14ac:dyDescent="0.25">
      <c r="A368" s="37" t="s">
        <v>30</v>
      </c>
      <c r="B368" s="38" t="s">
        <v>93</v>
      </c>
      <c r="C368" s="39" t="s">
        <v>49</v>
      </c>
      <c r="D368" s="64">
        <f t="shared" si="36"/>
        <v>4.8631340000000002E-2</v>
      </c>
      <c r="E368" s="64">
        <v>0</v>
      </c>
      <c r="F368" s="64">
        <f t="shared" si="33"/>
        <v>4.8631340000000002E-2</v>
      </c>
      <c r="G368" s="64">
        <v>4.8631340000000002E-2</v>
      </c>
      <c r="H368" s="64">
        <f t="shared" si="34"/>
        <v>0.2689739672</v>
      </c>
      <c r="I368" s="64">
        <v>0</v>
      </c>
      <c r="J368" s="64">
        <v>0</v>
      </c>
      <c r="K368" s="64">
        <v>0</v>
      </c>
      <c r="L368" s="64">
        <v>0</v>
      </c>
      <c r="M368" s="64">
        <v>0</v>
      </c>
      <c r="N368" s="64">
        <v>0</v>
      </c>
      <c r="O368" s="64">
        <v>4.8631340000000002E-2</v>
      </c>
      <c r="P368" s="64">
        <v>0.2689739672</v>
      </c>
      <c r="Q368" s="64">
        <f t="shared" si="37"/>
        <v>-0.2203426272</v>
      </c>
      <c r="R368" s="64">
        <f t="shared" si="35"/>
        <v>0.2203426272</v>
      </c>
      <c r="S368" s="19">
        <f t="shared" si="38"/>
        <v>453.08771504137042</v>
      </c>
      <c r="T368" s="70" t="s">
        <v>505</v>
      </c>
    </row>
    <row r="369" spans="1:20" ht="60" x14ac:dyDescent="0.25">
      <c r="A369" s="25" t="s">
        <v>30</v>
      </c>
      <c r="B369" s="31" t="s">
        <v>223</v>
      </c>
      <c r="C369" s="41" t="s">
        <v>224</v>
      </c>
      <c r="D369" s="65">
        <f t="shared" si="36"/>
        <v>4.8631340000000002E-2</v>
      </c>
      <c r="E369" s="65">
        <v>0</v>
      </c>
      <c r="F369" s="65">
        <f t="shared" si="33"/>
        <v>4.8631340000000002E-2</v>
      </c>
      <c r="G369" s="65">
        <v>4.8631340000000002E-2</v>
      </c>
      <c r="H369" s="65">
        <f t="shared" si="34"/>
        <v>0</v>
      </c>
      <c r="I369" s="65">
        <v>0</v>
      </c>
      <c r="J369" s="65">
        <v>0</v>
      </c>
      <c r="K369" s="65">
        <v>0</v>
      </c>
      <c r="L369" s="65">
        <v>0</v>
      </c>
      <c r="M369" s="65">
        <v>0</v>
      </c>
      <c r="N369" s="65">
        <v>0</v>
      </c>
      <c r="O369" s="65">
        <v>4.8631340000000002E-2</v>
      </c>
      <c r="P369" s="65">
        <v>0</v>
      </c>
      <c r="Q369" s="65">
        <f t="shared" si="37"/>
        <v>4.8631340000000002E-2</v>
      </c>
      <c r="R369" s="65">
        <f t="shared" si="35"/>
        <v>-4.8631340000000002E-2</v>
      </c>
      <c r="S369" s="66">
        <f t="shared" si="38"/>
        <v>-100</v>
      </c>
      <c r="T369" s="69" t="s">
        <v>900</v>
      </c>
    </row>
    <row r="370" spans="1:20" ht="23.25" customHeight="1" x14ac:dyDescent="0.25">
      <c r="A370" s="56" t="s">
        <v>30</v>
      </c>
      <c r="B370" s="57" t="s">
        <v>794</v>
      </c>
      <c r="C370" s="58" t="s">
        <v>795</v>
      </c>
      <c r="D370" s="65">
        <f t="shared" si="36"/>
        <v>0</v>
      </c>
      <c r="E370" s="65">
        <v>0</v>
      </c>
      <c r="F370" s="65">
        <f t="shared" si="33"/>
        <v>0</v>
      </c>
      <c r="G370" s="65">
        <v>0</v>
      </c>
      <c r="H370" s="65">
        <f t="shared" si="34"/>
        <v>0.1010332992</v>
      </c>
      <c r="I370" s="65">
        <v>0</v>
      </c>
      <c r="J370" s="65">
        <v>0</v>
      </c>
      <c r="K370" s="65">
        <v>0</v>
      </c>
      <c r="L370" s="65">
        <v>0</v>
      </c>
      <c r="M370" s="65">
        <v>0</v>
      </c>
      <c r="N370" s="65">
        <v>0</v>
      </c>
      <c r="O370" s="65">
        <v>0</v>
      </c>
      <c r="P370" s="65">
        <v>0.1010332992</v>
      </c>
      <c r="Q370" s="65">
        <f t="shared" si="37"/>
        <v>-0.1010332992</v>
      </c>
      <c r="R370" s="65">
        <f t="shared" si="35"/>
        <v>0.1010332992</v>
      </c>
      <c r="S370" s="66">
        <v>100</v>
      </c>
      <c r="T370" s="69" t="s">
        <v>900</v>
      </c>
    </row>
    <row r="371" spans="1:20" ht="23.25" customHeight="1" x14ac:dyDescent="0.25">
      <c r="A371" s="56" t="s">
        <v>30</v>
      </c>
      <c r="B371" s="57" t="s">
        <v>796</v>
      </c>
      <c r="C371" s="58" t="s">
        <v>797</v>
      </c>
      <c r="D371" s="65">
        <f t="shared" si="36"/>
        <v>0</v>
      </c>
      <c r="E371" s="65">
        <v>0</v>
      </c>
      <c r="F371" s="65">
        <f t="shared" si="33"/>
        <v>0</v>
      </c>
      <c r="G371" s="65">
        <v>0</v>
      </c>
      <c r="H371" s="65">
        <f t="shared" si="34"/>
        <v>4.2771271199999995E-2</v>
      </c>
      <c r="I371" s="65">
        <v>0</v>
      </c>
      <c r="J371" s="65">
        <v>0</v>
      </c>
      <c r="K371" s="65">
        <v>0</v>
      </c>
      <c r="L371" s="65">
        <v>0</v>
      </c>
      <c r="M371" s="65">
        <v>0</v>
      </c>
      <c r="N371" s="65">
        <v>0</v>
      </c>
      <c r="O371" s="65">
        <v>0</v>
      </c>
      <c r="P371" s="65">
        <v>4.2771271199999995E-2</v>
      </c>
      <c r="Q371" s="65">
        <f t="shared" si="37"/>
        <v>-4.2771271199999995E-2</v>
      </c>
      <c r="R371" s="65">
        <f t="shared" si="35"/>
        <v>4.2771271199999995E-2</v>
      </c>
      <c r="S371" s="66">
        <v>100</v>
      </c>
      <c r="T371" s="69" t="s">
        <v>900</v>
      </c>
    </row>
    <row r="372" spans="1:20" ht="23.25" customHeight="1" x14ac:dyDescent="0.25">
      <c r="A372" s="56" t="s">
        <v>30</v>
      </c>
      <c r="B372" s="57" t="s">
        <v>798</v>
      </c>
      <c r="C372" s="58" t="s">
        <v>799</v>
      </c>
      <c r="D372" s="65">
        <f t="shared" si="36"/>
        <v>0</v>
      </c>
      <c r="E372" s="65">
        <v>0</v>
      </c>
      <c r="F372" s="65">
        <f t="shared" si="33"/>
        <v>0</v>
      </c>
      <c r="G372" s="65">
        <v>0</v>
      </c>
      <c r="H372" s="65">
        <f t="shared" si="34"/>
        <v>4.3871668399999994E-2</v>
      </c>
      <c r="I372" s="65">
        <v>0</v>
      </c>
      <c r="J372" s="65">
        <v>0</v>
      </c>
      <c r="K372" s="65">
        <v>0</v>
      </c>
      <c r="L372" s="65">
        <v>0</v>
      </c>
      <c r="M372" s="65">
        <v>0</v>
      </c>
      <c r="N372" s="65">
        <v>0</v>
      </c>
      <c r="O372" s="65">
        <v>0</v>
      </c>
      <c r="P372" s="65">
        <v>4.3871668399999994E-2</v>
      </c>
      <c r="Q372" s="65">
        <f t="shared" si="37"/>
        <v>-4.3871668399999994E-2</v>
      </c>
      <c r="R372" s="65">
        <f t="shared" si="35"/>
        <v>4.3871668399999994E-2</v>
      </c>
      <c r="S372" s="66">
        <v>100</v>
      </c>
      <c r="T372" s="69" t="s">
        <v>900</v>
      </c>
    </row>
    <row r="373" spans="1:20" ht="23.25" customHeight="1" x14ac:dyDescent="0.25">
      <c r="A373" s="56" t="s">
        <v>30</v>
      </c>
      <c r="B373" s="57" t="s">
        <v>800</v>
      </c>
      <c r="C373" s="58" t="s">
        <v>801</v>
      </c>
      <c r="D373" s="65">
        <f t="shared" si="36"/>
        <v>0</v>
      </c>
      <c r="E373" s="65">
        <v>0</v>
      </c>
      <c r="F373" s="65">
        <f t="shared" si="33"/>
        <v>0</v>
      </c>
      <c r="G373" s="65">
        <v>0</v>
      </c>
      <c r="H373" s="65">
        <f t="shared" si="34"/>
        <v>8.1297728400000005E-2</v>
      </c>
      <c r="I373" s="65">
        <v>0</v>
      </c>
      <c r="J373" s="65">
        <v>0</v>
      </c>
      <c r="K373" s="65">
        <v>0</v>
      </c>
      <c r="L373" s="65">
        <v>0</v>
      </c>
      <c r="M373" s="65">
        <v>0</v>
      </c>
      <c r="N373" s="65">
        <v>0</v>
      </c>
      <c r="O373" s="65">
        <v>0</v>
      </c>
      <c r="P373" s="65">
        <v>8.1297728400000005E-2</v>
      </c>
      <c r="Q373" s="65">
        <f t="shared" si="37"/>
        <v>-8.1297728400000005E-2</v>
      </c>
      <c r="R373" s="65">
        <f t="shared" si="35"/>
        <v>8.1297728400000005E-2</v>
      </c>
      <c r="S373" s="66">
        <v>100</v>
      </c>
      <c r="T373" s="69" t="s">
        <v>900</v>
      </c>
    </row>
    <row r="374" spans="1:20" ht="42.75" x14ac:dyDescent="0.25">
      <c r="A374" s="37" t="s">
        <v>31</v>
      </c>
      <c r="B374" s="38" t="s">
        <v>94</v>
      </c>
      <c r="C374" s="39" t="s">
        <v>49</v>
      </c>
      <c r="D374" s="64">
        <f t="shared" si="36"/>
        <v>0</v>
      </c>
      <c r="E374" s="64">
        <v>0</v>
      </c>
      <c r="F374" s="64">
        <f t="shared" si="33"/>
        <v>0</v>
      </c>
      <c r="G374" s="64">
        <v>0</v>
      </c>
      <c r="H374" s="64">
        <f t="shared" si="34"/>
        <v>0</v>
      </c>
      <c r="I374" s="64">
        <v>0</v>
      </c>
      <c r="J374" s="64">
        <v>0</v>
      </c>
      <c r="K374" s="64">
        <v>0</v>
      </c>
      <c r="L374" s="64">
        <v>0</v>
      </c>
      <c r="M374" s="64">
        <v>0</v>
      </c>
      <c r="N374" s="64">
        <v>0</v>
      </c>
      <c r="O374" s="64">
        <v>0</v>
      </c>
      <c r="P374" s="64">
        <v>0</v>
      </c>
      <c r="Q374" s="64">
        <f t="shared" si="37"/>
        <v>0</v>
      </c>
      <c r="R374" s="64">
        <f t="shared" si="35"/>
        <v>0</v>
      </c>
      <c r="S374" s="19">
        <v>0</v>
      </c>
      <c r="T374" s="70" t="s">
        <v>505</v>
      </c>
    </row>
    <row r="375" spans="1:20" ht="42.75" x14ac:dyDescent="0.25">
      <c r="A375" s="37" t="s">
        <v>32</v>
      </c>
      <c r="B375" s="38" t="s">
        <v>95</v>
      </c>
      <c r="C375" s="39" t="s">
        <v>49</v>
      </c>
      <c r="D375" s="64">
        <f t="shared" si="36"/>
        <v>0</v>
      </c>
      <c r="E375" s="64">
        <v>0</v>
      </c>
      <c r="F375" s="64">
        <f t="shared" si="33"/>
        <v>0</v>
      </c>
      <c r="G375" s="64">
        <v>0</v>
      </c>
      <c r="H375" s="64">
        <f t="shared" si="34"/>
        <v>0</v>
      </c>
      <c r="I375" s="64">
        <v>0</v>
      </c>
      <c r="J375" s="64">
        <v>0</v>
      </c>
      <c r="K375" s="64">
        <v>0</v>
      </c>
      <c r="L375" s="64">
        <v>0</v>
      </c>
      <c r="M375" s="64">
        <v>0</v>
      </c>
      <c r="N375" s="64">
        <v>0</v>
      </c>
      <c r="O375" s="64">
        <v>0</v>
      </c>
      <c r="P375" s="64">
        <v>0</v>
      </c>
      <c r="Q375" s="64">
        <f t="shared" si="37"/>
        <v>0</v>
      </c>
      <c r="R375" s="64">
        <f t="shared" si="35"/>
        <v>0</v>
      </c>
      <c r="S375" s="19">
        <v>0</v>
      </c>
      <c r="T375" s="70" t="s">
        <v>505</v>
      </c>
    </row>
    <row r="376" spans="1:20" ht="57" x14ac:dyDescent="0.25">
      <c r="A376" s="37" t="s">
        <v>33</v>
      </c>
      <c r="B376" s="38" t="s">
        <v>96</v>
      </c>
      <c r="C376" s="39" t="s">
        <v>49</v>
      </c>
      <c r="D376" s="64">
        <f t="shared" si="36"/>
        <v>0</v>
      </c>
      <c r="E376" s="64">
        <v>0</v>
      </c>
      <c r="F376" s="64">
        <f t="shared" si="33"/>
        <v>0</v>
      </c>
      <c r="G376" s="64">
        <v>0</v>
      </c>
      <c r="H376" s="64">
        <f t="shared" si="34"/>
        <v>0</v>
      </c>
      <c r="I376" s="64">
        <v>0</v>
      </c>
      <c r="J376" s="64">
        <v>0</v>
      </c>
      <c r="K376" s="64">
        <v>0</v>
      </c>
      <c r="L376" s="64">
        <v>0</v>
      </c>
      <c r="M376" s="64">
        <v>0</v>
      </c>
      <c r="N376" s="64">
        <v>0</v>
      </c>
      <c r="O376" s="64">
        <v>0</v>
      </c>
      <c r="P376" s="64">
        <v>0</v>
      </c>
      <c r="Q376" s="64">
        <f t="shared" si="37"/>
        <v>0</v>
      </c>
      <c r="R376" s="64">
        <f t="shared" si="35"/>
        <v>0</v>
      </c>
      <c r="S376" s="19">
        <v>0</v>
      </c>
      <c r="T376" s="70" t="s">
        <v>505</v>
      </c>
    </row>
    <row r="377" spans="1:20" ht="57" x14ac:dyDescent="0.25">
      <c r="A377" s="37" t="s">
        <v>34</v>
      </c>
      <c r="B377" s="38" t="s">
        <v>97</v>
      </c>
      <c r="C377" s="39" t="s">
        <v>49</v>
      </c>
      <c r="D377" s="64">
        <f t="shared" si="36"/>
        <v>0</v>
      </c>
      <c r="E377" s="64">
        <v>0</v>
      </c>
      <c r="F377" s="64">
        <f t="shared" si="33"/>
        <v>0</v>
      </c>
      <c r="G377" s="64">
        <v>0</v>
      </c>
      <c r="H377" s="64">
        <f t="shared" si="34"/>
        <v>0</v>
      </c>
      <c r="I377" s="64">
        <v>0</v>
      </c>
      <c r="J377" s="64">
        <v>0</v>
      </c>
      <c r="K377" s="64">
        <v>0</v>
      </c>
      <c r="L377" s="64">
        <v>0</v>
      </c>
      <c r="M377" s="64">
        <v>0</v>
      </c>
      <c r="N377" s="64">
        <v>0</v>
      </c>
      <c r="O377" s="64">
        <v>0</v>
      </c>
      <c r="P377" s="64">
        <v>0</v>
      </c>
      <c r="Q377" s="64">
        <f t="shared" si="37"/>
        <v>0</v>
      </c>
      <c r="R377" s="64">
        <f t="shared" si="35"/>
        <v>0</v>
      </c>
      <c r="S377" s="19">
        <v>0</v>
      </c>
      <c r="T377" s="70" t="s">
        <v>505</v>
      </c>
    </row>
    <row r="378" spans="1:20" ht="57" x14ac:dyDescent="0.25">
      <c r="A378" s="37" t="s">
        <v>35</v>
      </c>
      <c r="B378" s="38" t="s">
        <v>98</v>
      </c>
      <c r="C378" s="39" t="s">
        <v>49</v>
      </c>
      <c r="D378" s="64">
        <f t="shared" si="36"/>
        <v>0</v>
      </c>
      <c r="E378" s="64">
        <v>0</v>
      </c>
      <c r="F378" s="64">
        <f t="shared" si="33"/>
        <v>0</v>
      </c>
      <c r="G378" s="64">
        <v>0</v>
      </c>
      <c r="H378" s="64">
        <f t="shared" si="34"/>
        <v>0</v>
      </c>
      <c r="I378" s="64">
        <v>0</v>
      </c>
      <c r="J378" s="64">
        <v>0</v>
      </c>
      <c r="K378" s="64">
        <v>0</v>
      </c>
      <c r="L378" s="64">
        <v>0</v>
      </c>
      <c r="M378" s="64">
        <v>0</v>
      </c>
      <c r="N378" s="64">
        <v>0</v>
      </c>
      <c r="O378" s="64">
        <v>0</v>
      </c>
      <c r="P378" s="64">
        <v>0</v>
      </c>
      <c r="Q378" s="64">
        <f t="shared" si="37"/>
        <v>0</v>
      </c>
      <c r="R378" s="64">
        <f t="shared" si="35"/>
        <v>0</v>
      </c>
      <c r="S378" s="19">
        <v>0</v>
      </c>
      <c r="T378" s="70" t="s">
        <v>505</v>
      </c>
    </row>
    <row r="379" spans="1:20" ht="57" x14ac:dyDescent="0.25">
      <c r="A379" s="37" t="s">
        <v>99</v>
      </c>
      <c r="B379" s="38" t="s">
        <v>100</v>
      </c>
      <c r="C379" s="39" t="s">
        <v>49</v>
      </c>
      <c r="D379" s="64">
        <f t="shared" si="36"/>
        <v>0</v>
      </c>
      <c r="E379" s="64">
        <v>0</v>
      </c>
      <c r="F379" s="64">
        <f t="shared" si="33"/>
        <v>0</v>
      </c>
      <c r="G379" s="64">
        <v>0</v>
      </c>
      <c r="H379" s="64">
        <f t="shared" si="34"/>
        <v>0</v>
      </c>
      <c r="I379" s="64">
        <v>0</v>
      </c>
      <c r="J379" s="64">
        <v>0</v>
      </c>
      <c r="K379" s="64">
        <v>0</v>
      </c>
      <c r="L379" s="64">
        <v>0</v>
      </c>
      <c r="M379" s="64">
        <v>0</v>
      </c>
      <c r="N379" s="64">
        <v>0</v>
      </c>
      <c r="O379" s="64">
        <v>0</v>
      </c>
      <c r="P379" s="64">
        <v>0</v>
      </c>
      <c r="Q379" s="64">
        <f t="shared" si="37"/>
        <v>0</v>
      </c>
      <c r="R379" s="64">
        <f t="shared" si="35"/>
        <v>0</v>
      </c>
      <c r="S379" s="19">
        <v>0</v>
      </c>
      <c r="T379" s="70" t="s">
        <v>505</v>
      </c>
    </row>
    <row r="380" spans="1:20" ht="57" x14ac:dyDescent="0.25">
      <c r="A380" s="37" t="s">
        <v>101</v>
      </c>
      <c r="B380" s="38" t="s">
        <v>102</v>
      </c>
      <c r="C380" s="39" t="s">
        <v>49</v>
      </c>
      <c r="D380" s="64">
        <f t="shared" si="36"/>
        <v>0</v>
      </c>
      <c r="E380" s="64">
        <v>0</v>
      </c>
      <c r="F380" s="64">
        <f t="shared" si="33"/>
        <v>0</v>
      </c>
      <c r="G380" s="64">
        <v>0</v>
      </c>
      <c r="H380" s="64">
        <f t="shared" si="34"/>
        <v>0</v>
      </c>
      <c r="I380" s="64">
        <v>0</v>
      </c>
      <c r="J380" s="64">
        <v>0</v>
      </c>
      <c r="K380" s="64">
        <v>0</v>
      </c>
      <c r="L380" s="64">
        <v>0</v>
      </c>
      <c r="M380" s="64">
        <v>0</v>
      </c>
      <c r="N380" s="64">
        <v>0</v>
      </c>
      <c r="O380" s="64">
        <v>0</v>
      </c>
      <c r="P380" s="64">
        <v>0</v>
      </c>
      <c r="Q380" s="64">
        <f t="shared" si="37"/>
        <v>0</v>
      </c>
      <c r="R380" s="64">
        <f t="shared" si="35"/>
        <v>0</v>
      </c>
      <c r="S380" s="19">
        <v>0</v>
      </c>
      <c r="T380" s="70" t="s">
        <v>505</v>
      </c>
    </row>
    <row r="381" spans="1:20" ht="42.75" x14ac:dyDescent="0.25">
      <c r="A381" s="37" t="s">
        <v>103</v>
      </c>
      <c r="B381" s="38" t="s">
        <v>104</v>
      </c>
      <c r="C381" s="39" t="s">
        <v>49</v>
      </c>
      <c r="D381" s="64">
        <f t="shared" si="36"/>
        <v>0</v>
      </c>
      <c r="E381" s="64">
        <v>0</v>
      </c>
      <c r="F381" s="64">
        <f t="shared" si="33"/>
        <v>0</v>
      </c>
      <c r="G381" s="64">
        <v>0</v>
      </c>
      <c r="H381" s="64">
        <f t="shared" si="34"/>
        <v>0</v>
      </c>
      <c r="I381" s="64">
        <v>0</v>
      </c>
      <c r="J381" s="64">
        <v>0</v>
      </c>
      <c r="K381" s="64">
        <v>0</v>
      </c>
      <c r="L381" s="64">
        <v>0</v>
      </c>
      <c r="M381" s="64">
        <v>0</v>
      </c>
      <c r="N381" s="64">
        <v>0</v>
      </c>
      <c r="O381" s="64">
        <v>0</v>
      </c>
      <c r="P381" s="64">
        <v>0</v>
      </c>
      <c r="Q381" s="64">
        <f t="shared" si="37"/>
        <v>0</v>
      </c>
      <c r="R381" s="64">
        <f t="shared" si="35"/>
        <v>0</v>
      </c>
      <c r="S381" s="19">
        <v>0</v>
      </c>
      <c r="T381" s="70" t="s">
        <v>505</v>
      </c>
    </row>
    <row r="382" spans="1:20" ht="57" x14ac:dyDescent="0.25">
      <c r="A382" s="37" t="s">
        <v>105</v>
      </c>
      <c r="B382" s="38" t="s">
        <v>106</v>
      </c>
      <c r="C382" s="39" t="s">
        <v>49</v>
      </c>
      <c r="D382" s="64">
        <f t="shared" si="36"/>
        <v>0</v>
      </c>
      <c r="E382" s="64">
        <v>0</v>
      </c>
      <c r="F382" s="64">
        <f t="shared" si="33"/>
        <v>0</v>
      </c>
      <c r="G382" s="64">
        <v>0</v>
      </c>
      <c r="H382" s="64">
        <f t="shared" si="34"/>
        <v>0</v>
      </c>
      <c r="I382" s="64">
        <v>0</v>
      </c>
      <c r="J382" s="64">
        <v>0</v>
      </c>
      <c r="K382" s="64">
        <v>0</v>
      </c>
      <c r="L382" s="64">
        <v>0</v>
      </c>
      <c r="M382" s="64">
        <v>0</v>
      </c>
      <c r="N382" s="64">
        <v>0</v>
      </c>
      <c r="O382" s="64">
        <v>0</v>
      </c>
      <c r="P382" s="64">
        <v>0</v>
      </c>
      <c r="Q382" s="64">
        <f t="shared" si="37"/>
        <v>0</v>
      </c>
      <c r="R382" s="64">
        <f t="shared" si="35"/>
        <v>0</v>
      </c>
      <c r="S382" s="19">
        <v>0</v>
      </c>
      <c r="T382" s="70" t="s">
        <v>505</v>
      </c>
    </row>
    <row r="383" spans="1:20" ht="85.5" x14ac:dyDescent="0.25">
      <c r="A383" s="37" t="s">
        <v>36</v>
      </c>
      <c r="B383" s="38" t="s">
        <v>107</v>
      </c>
      <c r="C383" s="39" t="s">
        <v>49</v>
      </c>
      <c r="D383" s="64">
        <f t="shared" si="36"/>
        <v>0</v>
      </c>
      <c r="E383" s="64">
        <v>0</v>
      </c>
      <c r="F383" s="64">
        <f t="shared" si="33"/>
        <v>0</v>
      </c>
      <c r="G383" s="64">
        <v>0</v>
      </c>
      <c r="H383" s="64">
        <f t="shared" si="34"/>
        <v>0</v>
      </c>
      <c r="I383" s="64">
        <v>0</v>
      </c>
      <c r="J383" s="64">
        <v>0</v>
      </c>
      <c r="K383" s="64">
        <v>0</v>
      </c>
      <c r="L383" s="64">
        <v>0</v>
      </c>
      <c r="M383" s="64">
        <v>0</v>
      </c>
      <c r="N383" s="64">
        <v>0</v>
      </c>
      <c r="O383" s="64">
        <v>0</v>
      </c>
      <c r="P383" s="64">
        <v>0</v>
      </c>
      <c r="Q383" s="64">
        <f t="shared" si="37"/>
        <v>0</v>
      </c>
      <c r="R383" s="64">
        <f t="shared" si="35"/>
        <v>0</v>
      </c>
      <c r="S383" s="19">
        <v>0</v>
      </c>
      <c r="T383" s="70" t="s">
        <v>505</v>
      </c>
    </row>
    <row r="384" spans="1:20" ht="71.25" x14ac:dyDescent="0.25">
      <c r="A384" s="37" t="s">
        <v>108</v>
      </c>
      <c r="B384" s="38" t="s">
        <v>109</v>
      </c>
      <c r="C384" s="39" t="s">
        <v>49</v>
      </c>
      <c r="D384" s="64">
        <f t="shared" si="36"/>
        <v>0</v>
      </c>
      <c r="E384" s="64">
        <v>0</v>
      </c>
      <c r="F384" s="64">
        <f t="shared" si="33"/>
        <v>0</v>
      </c>
      <c r="G384" s="64">
        <v>0</v>
      </c>
      <c r="H384" s="64">
        <f t="shared" si="34"/>
        <v>0</v>
      </c>
      <c r="I384" s="64">
        <v>0</v>
      </c>
      <c r="J384" s="64">
        <v>0</v>
      </c>
      <c r="K384" s="64">
        <v>0</v>
      </c>
      <c r="L384" s="64">
        <v>0</v>
      </c>
      <c r="M384" s="64">
        <v>0</v>
      </c>
      <c r="N384" s="64">
        <v>0</v>
      </c>
      <c r="O384" s="64">
        <v>0</v>
      </c>
      <c r="P384" s="64">
        <v>0</v>
      </c>
      <c r="Q384" s="64">
        <f t="shared" si="37"/>
        <v>0</v>
      </c>
      <c r="R384" s="64">
        <f t="shared" si="35"/>
        <v>0</v>
      </c>
      <c r="S384" s="19">
        <v>0</v>
      </c>
      <c r="T384" s="70" t="s">
        <v>505</v>
      </c>
    </row>
    <row r="385" spans="1:20" ht="71.25" x14ac:dyDescent="0.25">
      <c r="A385" s="37" t="s">
        <v>110</v>
      </c>
      <c r="B385" s="38" t="s">
        <v>111</v>
      </c>
      <c r="C385" s="39" t="s">
        <v>49</v>
      </c>
      <c r="D385" s="64">
        <f t="shared" si="36"/>
        <v>0</v>
      </c>
      <c r="E385" s="64">
        <v>0</v>
      </c>
      <c r="F385" s="64">
        <f t="shared" si="33"/>
        <v>0</v>
      </c>
      <c r="G385" s="64">
        <v>0</v>
      </c>
      <c r="H385" s="64">
        <f t="shared" si="34"/>
        <v>0</v>
      </c>
      <c r="I385" s="64">
        <v>0</v>
      </c>
      <c r="J385" s="64">
        <v>0</v>
      </c>
      <c r="K385" s="64">
        <v>0</v>
      </c>
      <c r="L385" s="64">
        <v>0</v>
      </c>
      <c r="M385" s="64">
        <v>0</v>
      </c>
      <c r="N385" s="64">
        <v>0</v>
      </c>
      <c r="O385" s="64">
        <v>0</v>
      </c>
      <c r="P385" s="64">
        <v>0</v>
      </c>
      <c r="Q385" s="64">
        <f t="shared" si="37"/>
        <v>0</v>
      </c>
      <c r="R385" s="64">
        <f t="shared" si="35"/>
        <v>0</v>
      </c>
      <c r="S385" s="19">
        <v>0</v>
      </c>
      <c r="T385" s="70" t="s">
        <v>505</v>
      </c>
    </row>
    <row r="386" spans="1:20" ht="42.75" x14ac:dyDescent="0.25">
      <c r="A386" s="37" t="s">
        <v>37</v>
      </c>
      <c r="B386" s="38" t="s">
        <v>112</v>
      </c>
      <c r="C386" s="39" t="s">
        <v>49</v>
      </c>
      <c r="D386" s="64">
        <f t="shared" si="36"/>
        <v>81.33087636999997</v>
      </c>
      <c r="E386" s="64">
        <f>SUM(E387:E453)</f>
        <v>1.2643075425999997</v>
      </c>
      <c r="F386" s="64">
        <f t="shared" si="33"/>
        <v>80.066568827399976</v>
      </c>
      <c r="G386" s="64">
        <v>81.33087636999997</v>
      </c>
      <c r="H386" s="64">
        <f t="shared" si="34"/>
        <v>84.250890623000004</v>
      </c>
      <c r="I386" s="64">
        <v>1.3064246099999997</v>
      </c>
      <c r="J386" s="64">
        <f>SUM(J387:J453)</f>
        <v>22.060556022800004</v>
      </c>
      <c r="K386" s="64">
        <v>7.2324536400000001</v>
      </c>
      <c r="L386" s="64">
        <f>SUM(L387:L453)</f>
        <v>12.755869619999993</v>
      </c>
      <c r="M386" s="64">
        <v>39.168196659999992</v>
      </c>
      <c r="N386" s="64">
        <f>SUM(N387:N453)</f>
        <v>16.092306097200002</v>
      </c>
      <c r="O386" s="64">
        <v>33.623801459999974</v>
      </c>
      <c r="P386" s="64">
        <v>33.342158882999996</v>
      </c>
      <c r="Q386" s="64">
        <f t="shared" si="37"/>
        <v>-4.1843217956000274</v>
      </c>
      <c r="R386" s="64">
        <f t="shared" si="35"/>
        <v>2.9200142530000335</v>
      </c>
      <c r="S386" s="19">
        <f t="shared" si="38"/>
        <v>3.5902899161149691</v>
      </c>
      <c r="T386" s="70" t="s">
        <v>505</v>
      </c>
    </row>
    <row r="387" spans="1:20" ht="45" x14ac:dyDescent="0.25">
      <c r="A387" s="25" t="s">
        <v>37</v>
      </c>
      <c r="B387" s="31" t="s">
        <v>802</v>
      </c>
      <c r="C387" s="41" t="s">
        <v>803</v>
      </c>
      <c r="D387" s="65">
        <f t="shared" si="36"/>
        <v>0</v>
      </c>
      <c r="E387" s="65">
        <v>0</v>
      </c>
      <c r="F387" s="65">
        <f t="shared" si="33"/>
        <v>0</v>
      </c>
      <c r="G387" s="65">
        <v>0</v>
      </c>
      <c r="H387" s="65">
        <f t="shared" si="34"/>
        <v>1.7838059999999999E-2</v>
      </c>
      <c r="I387" s="65">
        <v>0</v>
      </c>
      <c r="J387" s="65">
        <v>0</v>
      </c>
      <c r="K387" s="65">
        <v>0</v>
      </c>
      <c r="L387" s="65">
        <v>0</v>
      </c>
      <c r="M387" s="65">
        <v>0</v>
      </c>
      <c r="N387" s="65">
        <v>0</v>
      </c>
      <c r="O387" s="65">
        <v>0</v>
      </c>
      <c r="P387" s="65">
        <v>1.7838059999999999E-2</v>
      </c>
      <c r="Q387" s="65">
        <f t="shared" si="37"/>
        <v>-1.7838059999999999E-2</v>
      </c>
      <c r="R387" s="65">
        <f t="shared" si="35"/>
        <v>1.7838059999999999E-2</v>
      </c>
      <c r="S387" s="66">
        <v>100</v>
      </c>
      <c r="T387" s="69" t="s">
        <v>899</v>
      </c>
    </row>
    <row r="388" spans="1:20" ht="45" x14ac:dyDescent="0.25">
      <c r="A388" s="25" t="s">
        <v>37</v>
      </c>
      <c r="B388" s="31" t="s">
        <v>324</v>
      </c>
      <c r="C388" s="41" t="s">
        <v>325</v>
      </c>
      <c r="D388" s="65">
        <f t="shared" si="36"/>
        <v>0</v>
      </c>
      <c r="E388" s="65">
        <v>0.132633003</v>
      </c>
      <c r="F388" s="65">
        <f t="shared" si="33"/>
        <v>-0.132633003</v>
      </c>
      <c r="G388" s="65">
        <v>0</v>
      </c>
      <c r="H388" s="65">
        <f t="shared" si="34"/>
        <v>0</v>
      </c>
      <c r="I388" s="65">
        <v>0</v>
      </c>
      <c r="J388" s="65">
        <v>0</v>
      </c>
      <c r="K388" s="65">
        <v>0</v>
      </c>
      <c r="L388" s="65">
        <v>0</v>
      </c>
      <c r="M388" s="65">
        <v>0</v>
      </c>
      <c r="N388" s="65">
        <v>0</v>
      </c>
      <c r="O388" s="65">
        <v>0</v>
      </c>
      <c r="P388" s="65">
        <v>0</v>
      </c>
      <c r="Q388" s="65">
        <f t="shared" si="37"/>
        <v>-0.132633003</v>
      </c>
      <c r="R388" s="65">
        <f t="shared" si="35"/>
        <v>0</v>
      </c>
      <c r="S388" s="66">
        <v>0</v>
      </c>
      <c r="T388" s="69" t="s">
        <v>892</v>
      </c>
    </row>
    <row r="389" spans="1:20" ht="45" x14ac:dyDescent="0.25">
      <c r="A389" s="25" t="s">
        <v>37</v>
      </c>
      <c r="B389" s="31" t="s">
        <v>545</v>
      </c>
      <c r="C389" s="41" t="s">
        <v>546</v>
      </c>
      <c r="D389" s="65">
        <f t="shared" si="36"/>
        <v>0</v>
      </c>
      <c r="E389" s="65">
        <v>0.28420006179999996</v>
      </c>
      <c r="F389" s="65">
        <f t="shared" si="33"/>
        <v>-0.28420006179999996</v>
      </c>
      <c r="G389" s="65">
        <v>0</v>
      </c>
      <c r="H389" s="65">
        <f t="shared" si="34"/>
        <v>0</v>
      </c>
      <c r="I389" s="65">
        <v>0</v>
      </c>
      <c r="J389" s="65">
        <v>0</v>
      </c>
      <c r="K389" s="65">
        <v>0</v>
      </c>
      <c r="L389" s="65">
        <v>0</v>
      </c>
      <c r="M389" s="65">
        <v>0</v>
      </c>
      <c r="N389" s="65">
        <v>0</v>
      </c>
      <c r="O389" s="65">
        <v>0</v>
      </c>
      <c r="P389" s="65">
        <v>0</v>
      </c>
      <c r="Q389" s="65">
        <f t="shared" si="37"/>
        <v>-0.28420006179999996</v>
      </c>
      <c r="R389" s="65">
        <f t="shared" si="35"/>
        <v>0</v>
      </c>
      <c r="S389" s="66">
        <v>0</v>
      </c>
      <c r="T389" s="69" t="s">
        <v>892</v>
      </c>
    </row>
    <row r="390" spans="1:20" ht="30" x14ac:dyDescent="0.25">
      <c r="A390" s="26" t="s">
        <v>37</v>
      </c>
      <c r="B390" s="32" t="s">
        <v>477</v>
      </c>
      <c r="C390" s="27" t="s">
        <v>478</v>
      </c>
      <c r="D390" s="65">
        <f t="shared" si="36"/>
        <v>0</v>
      </c>
      <c r="E390" s="65"/>
      <c r="F390" s="65">
        <f t="shared" si="33"/>
        <v>0</v>
      </c>
      <c r="G390" s="65">
        <v>0</v>
      </c>
      <c r="H390" s="65">
        <f t="shared" si="34"/>
        <v>0.51005568439999993</v>
      </c>
      <c r="I390" s="65">
        <v>0</v>
      </c>
      <c r="J390" s="65">
        <v>0.51005568439999993</v>
      </c>
      <c r="K390" s="65">
        <v>0</v>
      </c>
      <c r="L390" s="65">
        <v>0</v>
      </c>
      <c r="M390" s="65">
        <v>0</v>
      </c>
      <c r="N390" s="65">
        <v>0</v>
      </c>
      <c r="O390" s="65">
        <v>0</v>
      </c>
      <c r="P390" s="65">
        <v>0</v>
      </c>
      <c r="Q390" s="65">
        <f t="shared" si="37"/>
        <v>-0.51005568439999993</v>
      </c>
      <c r="R390" s="65">
        <f t="shared" si="35"/>
        <v>0.51005568439999993</v>
      </c>
      <c r="S390" s="66">
        <v>100</v>
      </c>
      <c r="T390" s="69" t="s">
        <v>893</v>
      </c>
    </row>
    <row r="391" spans="1:20" ht="30" x14ac:dyDescent="0.25">
      <c r="A391" s="26" t="s">
        <v>37</v>
      </c>
      <c r="B391" s="32" t="s">
        <v>603</v>
      </c>
      <c r="C391" s="27" t="s">
        <v>332</v>
      </c>
      <c r="D391" s="65">
        <f t="shared" si="36"/>
        <v>0</v>
      </c>
      <c r="E391" s="65">
        <v>9.8751167400000006E-2</v>
      </c>
      <c r="F391" s="65">
        <f t="shared" si="33"/>
        <v>-9.8751167400000006E-2</v>
      </c>
      <c r="G391" s="65">
        <v>0</v>
      </c>
      <c r="H391" s="65">
        <f t="shared" si="34"/>
        <v>24.023518225000004</v>
      </c>
      <c r="I391" s="65">
        <v>0</v>
      </c>
      <c r="J391" s="65">
        <v>20.705870545600003</v>
      </c>
      <c r="K391" s="65">
        <v>0</v>
      </c>
      <c r="L391" s="65">
        <v>3.3176476793999989</v>
      </c>
      <c r="M391" s="65">
        <v>0</v>
      </c>
      <c r="N391" s="65">
        <v>0</v>
      </c>
      <c r="O391" s="65">
        <v>0</v>
      </c>
      <c r="P391" s="65">
        <v>0</v>
      </c>
      <c r="Q391" s="65">
        <f t="shared" si="37"/>
        <v>-24.122269392400003</v>
      </c>
      <c r="R391" s="65">
        <f t="shared" si="35"/>
        <v>24.023518225000004</v>
      </c>
      <c r="S391" s="66">
        <v>100</v>
      </c>
      <c r="T391" s="69" t="s">
        <v>893</v>
      </c>
    </row>
    <row r="392" spans="1:20" ht="45" x14ac:dyDescent="0.25">
      <c r="A392" s="26" t="s">
        <v>37</v>
      </c>
      <c r="B392" s="32" t="s">
        <v>328</v>
      </c>
      <c r="C392" s="27" t="s">
        <v>329</v>
      </c>
      <c r="D392" s="65">
        <f t="shared" si="36"/>
        <v>0</v>
      </c>
      <c r="E392" s="65">
        <v>0.1112207112</v>
      </c>
      <c r="F392" s="65">
        <f t="shared" si="33"/>
        <v>-0.1112207112</v>
      </c>
      <c r="G392" s="65">
        <v>0</v>
      </c>
      <c r="H392" s="65">
        <f t="shared" si="34"/>
        <v>0.7439342567999998</v>
      </c>
      <c r="I392" s="65">
        <v>0</v>
      </c>
      <c r="J392" s="65">
        <v>0</v>
      </c>
      <c r="K392" s="65">
        <v>0</v>
      </c>
      <c r="L392" s="65">
        <v>0.38167992080000002</v>
      </c>
      <c r="M392" s="65">
        <v>0</v>
      </c>
      <c r="N392" s="65">
        <v>8.8500000000000002E-3</v>
      </c>
      <c r="O392" s="65">
        <v>0</v>
      </c>
      <c r="P392" s="65">
        <v>0.35340433599999976</v>
      </c>
      <c r="Q392" s="65">
        <f t="shared" si="37"/>
        <v>-0.85515496799999979</v>
      </c>
      <c r="R392" s="65">
        <f t="shared" si="35"/>
        <v>0.7439342567999998</v>
      </c>
      <c r="S392" s="66">
        <v>100</v>
      </c>
      <c r="T392" s="69" t="s">
        <v>893</v>
      </c>
    </row>
    <row r="393" spans="1:20" ht="30" x14ac:dyDescent="0.25">
      <c r="A393" s="26" t="s">
        <v>37</v>
      </c>
      <c r="B393" s="32" t="s">
        <v>326</v>
      </c>
      <c r="C393" s="27" t="s">
        <v>327</v>
      </c>
      <c r="D393" s="65">
        <f t="shared" si="36"/>
        <v>0</v>
      </c>
      <c r="E393" s="65">
        <v>3.0490315E-2</v>
      </c>
      <c r="F393" s="65">
        <f t="shared" si="33"/>
        <v>-3.0490315E-2</v>
      </c>
      <c r="G393" s="65">
        <v>0</v>
      </c>
      <c r="H393" s="65">
        <f t="shared" si="34"/>
        <v>0.48207246819999999</v>
      </c>
      <c r="I393" s="65">
        <v>0</v>
      </c>
      <c r="J393" s="65">
        <v>0</v>
      </c>
      <c r="K393" s="65">
        <v>0</v>
      </c>
      <c r="L393" s="65">
        <v>0.48207246819999999</v>
      </c>
      <c r="M393" s="65">
        <v>0</v>
      </c>
      <c r="N393" s="65">
        <v>0</v>
      </c>
      <c r="O393" s="65">
        <v>0</v>
      </c>
      <c r="P393" s="65">
        <v>0</v>
      </c>
      <c r="Q393" s="65">
        <f t="shared" si="37"/>
        <v>-0.51256278320000004</v>
      </c>
      <c r="R393" s="65">
        <f t="shared" si="35"/>
        <v>0.48207246819999999</v>
      </c>
      <c r="S393" s="66">
        <v>100</v>
      </c>
      <c r="T393" s="69" t="s">
        <v>893</v>
      </c>
    </row>
    <row r="394" spans="1:20" ht="105" x14ac:dyDescent="0.25">
      <c r="A394" s="26" t="s">
        <v>37</v>
      </c>
      <c r="B394" s="32" t="s">
        <v>804</v>
      </c>
      <c r="C394" s="27" t="s">
        <v>805</v>
      </c>
      <c r="D394" s="65">
        <f t="shared" si="36"/>
        <v>0</v>
      </c>
      <c r="E394" s="65">
        <v>0</v>
      </c>
      <c r="F394" s="65">
        <f t="shared" si="33"/>
        <v>0</v>
      </c>
      <c r="G394" s="65">
        <v>0</v>
      </c>
      <c r="H394" s="65">
        <f t="shared" si="34"/>
        <v>0.454323541</v>
      </c>
      <c r="I394" s="65">
        <v>0</v>
      </c>
      <c r="J394" s="65">
        <v>0</v>
      </c>
      <c r="K394" s="65">
        <v>0</v>
      </c>
      <c r="L394" s="65">
        <v>0</v>
      </c>
      <c r="M394" s="65">
        <v>0</v>
      </c>
      <c r="N394" s="65">
        <v>0</v>
      </c>
      <c r="O394" s="65">
        <v>0</v>
      </c>
      <c r="P394" s="65">
        <v>0.454323541</v>
      </c>
      <c r="Q394" s="65">
        <f t="shared" si="37"/>
        <v>-0.454323541</v>
      </c>
      <c r="R394" s="65">
        <f t="shared" si="35"/>
        <v>0.454323541</v>
      </c>
      <c r="S394" s="66">
        <v>100</v>
      </c>
      <c r="T394" s="69" t="s">
        <v>893</v>
      </c>
    </row>
    <row r="395" spans="1:20" ht="105" x14ac:dyDescent="0.25">
      <c r="A395" s="26" t="s">
        <v>37</v>
      </c>
      <c r="B395" s="32" t="s">
        <v>330</v>
      </c>
      <c r="C395" s="27" t="s">
        <v>331</v>
      </c>
      <c r="D395" s="65">
        <f t="shared" si="36"/>
        <v>0</v>
      </c>
      <c r="E395" s="65">
        <v>2.6628045199999999E-2</v>
      </c>
      <c r="F395" s="65">
        <f t="shared" si="33"/>
        <v>-2.6628045199999999E-2</v>
      </c>
      <c r="G395" s="65">
        <v>0</v>
      </c>
      <c r="H395" s="65">
        <f t="shared" si="34"/>
        <v>0.7539624868</v>
      </c>
      <c r="I395" s="65">
        <v>0</v>
      </c>
      <c r="J395" s="65">
        <v>0.7539624868</v>
      </c>
      <c r="K395" s="65">
        <v>0</v>
      </c>
      <c r="L395" s="65">
        <v>0</v>
      </c>
      <c r="M395" s="65">
        <v>0</v>
      </c>
      <c r="N395" s="65">
        <v>0</v>
      </c>
      <c r="O395" s="65">
        <v>0</v>
      </c>
      <c r="P395" s="65">
        <v>0</v>
      </c>
      <c r="Q395" s="65">
        <f t="shared" si="37"/>
        <v>-0.78059053199999995</v>
      </c>
      <c r="R395" s="65">
        <f t="shared" si="35"/>
        <v>0.7539624868</v>
      </c>
      <c r="S395" s="66">
        <v>100</v>
      </c>
      <c r="T395" s="69" t="s">
        <v>893</v>
      </c>
    </row>
    <row r="396" spans="1:20" ht="45" x14ac:dyDescent="0.25">
      <c r="A396" s="25" t="s">
        <v>37</v>
      </c>
      <c r="B396" s="31" t="s">
        <v>225</v>
      </c>
      <c r="C396" s="41" t="s">
        <v>226</v>
      </c>
      <c r="D396" s="65">
        <f t="shared" si="36"/>
        <v>33.971732719999991</v>
      </c>
      <c r="E396" s="65">
        <v>0.47868283559999991</v>
      </c>
      <c r="F396" s="65">
        <f t="shared" si="33"/>
        <v>33.493049884399994</v>
      </c>
      <c r="G396" s="65">
        <v>33.971732719999991</v>
      </c>
      <c r="H396" s="65">
        <f t="shared" si="34"/>
        <v>20.791058804800002</v>
      </c>
      <c r="I396" s="65">
        <v>0.47867880000000002</v>
      </c>
      <c r="J396" s="65">
        <v>0</v>
      </c>
      <c r="K396" s="65">
        <v>0</v>
      </c>
      <c r="L396" s="65">
        <v>2.9229213481999996</v>
      </c>
      <c r="M396" s="65">
        <v>33.493053919999994</v>
      </c>
      <c r="N396" s="65">
        <v>10.497550691999999</v>
      </c>
      <c r="O396" s="65">
        <v>0</v>
      </c>
      <c r="P396" s="65">
        <v>7.3705867646000041</v>
      </c>
      <c r="Q396" s="65">
        <f t="shared" si="37"/>
        <v>12.701991079599992</v>
      </c>
      <c r="R396" s="65">
        <f t="shared" si="35"/>
        <v>-13.180673915199989</v>
      </c>
      <c r="S396" s="66">
        <f t="shared" si="38"/>
        <v>-38.798945063641696</v>
      </c>
      <c r="T396" s="69" t="s">
        <v>894</v>
      </c>
    </row>
    <row r="397" spans="1:20" ht="30" x14ac:dyDescent="0.25">
      <c r="A397" s="25" t="s">
        <v>37</v>
      </c>
      <c r="B397" s="59" t="s">
        <v>806</v>
      </c>
      <c r="C397" s="55" t="s">
        <v>807</v>
      </c>
      <c r="D397" s="65">
        <f t="shared" si="36"/>
        <v>4.4081849999999996</v>
      </c>
      <c r="E397" s="65">
        <v>0</v>
      </c>
      <c r="F397" s="65">
        <f t="shared" si="33"/>
        <v>4.4081849999999996</v>
      </c>
      <c r="G397" s="65">
        <v>4.4081849999999996</v>
      </c>
      <c r="H397" s="65">
        <f t="shared" si="34"/>
        <v>0</v>
      </c>
      <c r="I397" s="65">
        <v>0.19042839999999997</v>
      </c>
      <c r="J397" s="65">
        <v>0</v>
      </c>
      <c r="K397" s="65">
        <v>0</v>
      </c>
      <c r="L397" s="65">
        <v>0</v>
      </c>
      <c r="M397" s="65">
        <v>0</v>
      </c>
      <c r="N397" s="65">
        <v>0</v>
      </c>
      <c r="O397" s="65">
        <v>4.2177565999999995</v>
      </c>
      <c r="P397" s="65">
        <v>0</v>
      </c>
      <c r="Q397" s="65">
        <f t="shared" si="37"/>
        <v>4.4081849999999996</v>
      </c>
      <c r="R397" s="65">
        <f t="shared" si="35"/>
        <v>-4.4081849999999996</v>
      </c>
      <c r="S397" s="66">
        <f t="shared" si="38"/>
        <v>-100</v>
      </c>
      <c r="T397" s="69" t="s">
        <v>505</v>
      </c>
    </row>
    <row r="398" spans="1:20" ht="90" x14ac:dyDescent="0.25">
      <c r="A398" s="25" t="s">
        <v>37</v>
      </c>
      <c r="B398" s="31" t="s">
        <v>227</v>
      </c>
      <c r="C398" s="41" t="s">
        <v>228</v>
      </c>
      <c r="D398" s="65">
        <f t="shared" si="36"/>
        <v>15.850838520000002</v>
      </c>
      <c r="E398" s="65">
        <v>0</v>
      </c>
      <c r="F398" s="65">
        <f t="shared" si="33"/>
        <v>15.850838520000002</v>
      </c>
      <c r="G398" s="65">
        <v>15.850838520000002</v>
      </c>
      <c r="H398" s="65">
        <f t="shared" si="34"/>
        <v>8.1092323912000008</v>
      </c>
      <c r="I398" s="65">
        <v>7.6700000000000004E-2</v>
      </c>
      <c r="J398" s="65">
        <v>1.52005948E-2</v>
      </c>
      <c r="K398" s="65">
        <v>0</v>
      </c>
      <c r="L398" s="65">
        <v>2.7900628000000001E-3</v>
      </c>
      <c r="M398" s="65">
        <v>0</v>
      </c>
      <c r="N398" s="65">
        <v>0</v>
      </c>
      <c r="O398" s="65">
        <v>15.774138520000001</v>
      </c>
      <c r="P398" s="65">
        <v>8.0912417336000004</v>
      </c>
      <c r="Q398" s="65">
        <f t="shared" si="37"/>
        <v>7.7416061288000009</v>
      </c>
      <c r="R398" s="65">
        <f t="shared" si="35"/>
        <v>-7.7416061288000009</v>
      </c>
      <c r="S398" s="66">
        <f t="shared" si="38"/>
        <v>-48.840357051344185</v>
      </c>
      <c r="T398" s="69" t="s">
        <v>894</v>
      </c>
    </row>
    <row r="399" spans="1:20" ht="45" x14ac:dyDescent="0.25">
      <c r="A399" s="25" t="s">
        <v>37</v>
      </c>
      <c r="B399" s="31" t="s">
        <v>229</v>
      </c>
      <c r="C399" s="41" t="s">
        <v>230</v>
      </c>
      <c r="D399" s="65">
        <f t="shared" si="36"/>
        <v>4.0356188800000004</v>
      </c>
      <c r="E399" s="65">
        <v>0</v>
      </c>
      <c r="F399" s="65">
        <f t="shared" si="33"/>
        <v>4.0356188800000004</v>
      </c>
      <c r="G399" s="65">
        <v>4.0356188800000004</v>
      </c>
      <c r="H399" s="65">
        <f t="shared" si="34"/>
        <v>3.4977324707999999</v>
      </c>
      <c r="I399" s="65">
        <v>0.11212359999999999</v>
      </c>
      <c r="J399" s="65">
        <v>0</v>
      </c>
      <c r="K399" s="65">
        <v>3.92349528</v>
      </c>
      <c r="L399" s="65">
        <v>1.1023335799999998</v>
      </c>
      <c r="M399" s="65">
        <v>0</v>
      </c>
      <c r="N399" s="65">
        <v>2.3953988908000001</v>
      </c>
      <c r="O399" s="65">
        <v>0</v>
      </c>
      <c r="P399" s="65">
        <v>0</v>
      </c>
      <c r="Q399" s="65">
        <f t="shared" si="37"/>
        <v>0.53788640920000041</v>
      </c>
      <c r="R399" s="65">
        <f t="shared" si="35"/>
        <v>-0.53788640920000041</v>
      </c>
      <c r="S399" s="66">
        <f t="shared" si="38"/>
        <v>-13.328473901876492</v>
      </c>
      <c r="T399" s="69" t="s">
        <v>894</v>
      </c>
    </row>
    <row r="400" spans="1:20" ht="75" x14ac:dyDescent="0.25">
      <c r="A400" s="26" t="s">
        <v>37</v>
      </c>
      <c r="B400" s="32" t="s">
        <v>231</v>
      </c>
      <c r="C400" s="27" t="s">
        <v>232</v>
      </c>
      <c r="D400" s="65">
        <f t="shared" si="36"/>
        <v>3.120746</v>
      </c>
      <c r="E400" s="65">
        <v>0</v>
      </c>
      <c r="F400" s="65">
        <f t="shared" si="33"/>
        <v>3.120746</v>
      </c>
      <c r="G400" s="65">
        <v>3.120746</v>
      </c>
      <c r="H400" s="65">
        <f t="shared" si="34"/>
        <v>4.1557090375999994</v>
      </c>
      <c r="I400" s="65">
        <v>0.11212359999999999</v>
      </c>
      <c r="J400" s="65">
        <v>2.08496206E-2</v>
      </c>
      <c r="K400" s="65">
        <v>0</v>
      </c>
      <c r="L400" s="65">
        <v>5.268062799999999E-3</v>
      </c>
      <c r="M400" s="65">
        <v>3.0086224000000001</v>
      </c>
      <c r="N400" s="65">
        <v>0</v>
      </c>
      <c r="O400" s="65">
        <v>0</v>
      </c>
      <c r="P400" s="65">
        <v>4.1295913541999996</v>
      </c>
      <c r="Q400" s="65">
        <f t="shared" si="37"/>
        <v>-1.0349630375999994</v>
      </c>
      <c r="R400" s="65">
        <f t="shared" si="35"/>
        <v>1.0349630375999994</v>
      </c>
      <c r="S400" s="66">
        <f t="shared" si="38"/>
        <v>33.163962642265631</v>
      </c>
      <c r="T400" s="69" t="s">
        <v>897</v>
      </c>
    </row>
    <row r="401" spans="1:20" ht="75" x14ac:dyDescent="0.25">
      <c r="A401" s="26" t="s">
        <v>37</v>
      </c>
      <c r="B401" s="32" t="s">
        <v>233</v>
      </c>
      <c r="C401" s="27" t="s">
        <v>234</v>
      </c>
      <c r="D401" s="65">
        <f t="shared" si="36"/>
        <v>3.42108196</v>
      </c>
      <c r="E401" s="65">
        <v>0</v>
      </c>
      <c r="F401" s="65">
        <f t="shared" si="33"/>
        <v>3.42108196</v>
      </c>
      <c r="G401" s="65">
        <v>3.42108196</v>
      </c>
      <c r="H401" s="65">
        <f t="shared" si="34"/>
        <v>3.4141789835999989</v>
      </c>
      <c r="I401" s="65">
        <v>0.11212359999999999</v>
      </c>
      <c r="J401" s="65">
        <v>2.2874937199999997E-2</v>
      </c>
      <c r="K401" s="65">
        <v>3.3089583600000001</v>
      </c>
      <c r="L401" s="65">
        <v>1.3081342057999998</v>
      </c>
      <c r="M401" s="65">
        <v>0</v>
      </c>
      <c r="N401" s="65">
        <v>0</v>
      </c>
      <c r="O401" s="65">
        <v>0</v>
      </c>
      <c r="P401" s="65">
        <v>2.0831698405999992</v>
      </c>
      <c r="Q401" s="65">
        <f t="shared" si="37"/>
        <v>6.9029764000010374E-3</v>
      </c>
      <c r="R401" s="65">
        <f t="shared" si="35"/>
        <v>-6.9029764000010374E-3</v>
      </c>
      <c r="S401" s="66">
        <f t="shared" si="38"/>
        <v>-0.20177758033020154</v>
      </c>
      <c r="T401" s="69" t="s">
        <v>505</v>
      </c>
    </row>
    <row r="402" spans="1:20" ht="75" x14ac:dyDescent="0.25">
      <c r="A402" s="26" t="s">
        <v>37</v>
      </c>
      <c r="B402" s="32" t="s">
        <v>235</v>
      </c>
      <c r="C402" s="27" t="s">
        <v>236</v>
      </c>
      <c r="D402" s="65">
        <f t="shared" si="36"/>
        <v>2.7786439399999994</v>
      </c>
      <c r="E402" s="65">
        <v>0</v>
      </c>
      <c r="F402" s="65">
        <f t="shared" si="33"/>
        <v>2.7786439399999994</v>
      </c>
      <c r="G402" s="65">
        <v>2.7786439399999994</v>
      </c>
      <c r="H402" s="65">
        <f t="shared" si="34"/>
        <v>1.4660282594000003</v>
      </c>
      <c r="I402" s="65">
        <v>0.11212359999999999</v>
      </c>
      <c r="J402" s="65">
        <v>1.7218028999999999E-2</v>
      </c>
      <c r="K402" s="65">
        <v>0</v>
      </c>
      <c r="L402" s="65">
        <v>3.2620627999999999E-3</v>
      </c>
      <c r="M402" s="65">
        <v>2.6665203399999995</v>
      </c>
      <c r="N402" s="65">
        <v>0</v>
      </c>
      <c r="O402" s="65">
        <v>0</v>
      </c>
      <c r="P402" s="65">
        <v>1.4455481676000002</v>
      </c>
      <c r="Q402" s="65">
        <f t="shared" si="37"/>
        <v>1.3126156805999991</v>
      </c>
      <c r="R402" s="65">
        <f t="shared" si="35"/>
        <v>-1.3126156805999991</v>
      </c>
      <c r="S402" s="66">
        <f t="shared" si="38"/>
        <v>-47.239434376755717</v>
      </c>
      <c r="T402" s="69" t="s">
        <v>894</v>
      </c>
    </row>
    <row r="403" spans="1:20" ht="30" x14ac:dyDescent="0.25">
      <c r="A403" s="26" t="s">
        <v>37</v>
      </c>
      <c r="B403" s="59" t="s">
        <v>237</v>
      </c>
      <c r="C403" s="60" t="s">
        <v>238</v>
      </c>
      <c r="D403" s="65">
        <f t="shared" si="36"/>
        <v>3.4376733499999999</v>
      </c>
      <c r="E403" s="65">
        <v>0</v>
      </c>
      <c r="F403" s="65">
        <f t="shared" ref="F403:F458" si="39">D403-E403</f>
        <v>3.4376733499999999</v>
      </c>
      <c r="G403" s="65">
        <v>3.4376733499999999</v>
      </c>
      <c r="H403" s="65">
        <f t="shared" si="34"/>
        <v>1.1762410391999998</v>
      </c>
      <c r="I403" s="65">
        <v>0.11212301</v>
      </c>
      <c r="J403" s="65">
        <v>0</v>
      </c>
      <c r="K403" s="65">
        <v>0</v>
      </c>
      <c r="L403" s="65">
        <v>1.8146936799999999E-2</v>
      </c>
      <c r="M403" s="65">
        <v>0</v>
      </c>
      <c r="N403" s="65">
        <v>2.7900627999999992E-3</v>
      </c>
      <c r="O403" s="65">
        <v>3.3255503399999999</v>
      </c>
      <c r="P403" s="65">
        <v>1.1553040395999998</v>
      </c>
      <c r="Q403" s="65">
        <f t="shared" si="37"/>
        <v>2.2614323108000001</v>
      </c>
      <c r="R403" s="65">
        <f t="shared" si="35"/>
        <v>-2.2614323108000001</v>
      </c>
      <c r="S403" s="66">
        <f t="shared" si="38"/>
        <v>-65.783804351277297</v>
      </c>
      <c r="T403" s="69" t="s">
        <v>894</v>
      </c>
    </row>
    <row r="404" spans="1:20" ht="45" x14ac:dyDescent="0.25">
      <c r="A404" s="26" t="s">
        <v>37</v>
      </c>
      <c r="B404" s="59" t="s">
        <v>808</v>
      </c>
      <c r="C404" s="60" t="s">
        <v>482</v>
      </c>
      <c r="D404" s="65">
        <f t="shared" si="36"/>
        <v>0</v>
      </c>
      <c r="E404" s="65">
        <v>0</v>
      </c>
      <c r="F404" s="65">
        <f t="shared" si="39"/>
        <v>0</v>
      </c>
      <c r="G404" s="65">
        <v>0</v>
      </c>
      <c r="H404" s="65">
        <f t="shared" ref="H404:H456" si="40">J404+L404+N404+P404</f>
        <v>0.15940382819999999</v>
      </c>
      <c r="I404" s="65">
        <v>0</v>
      </c>
      <c r="J404" s="65">
        <v>0</v>
      </c>
      <c r="K404" s="65">
        <v>0</v>
      </c>
      <c r="L404" s="65">
        <v>0.15940382819999999</v>
      </c>
      <c r="M404" s="65">
        <v>0</v>
      </c>
      <c r="N404" s="65">
        <v>0</v>
      </c>
      <c r="O404" s="65">
        <v>0</v>
      </c>
      <c r="P404" s="65">
        <v>0</v>
      </c>
      <c r="Q404" s="65">
        <f t="shared" si="37"/>
        <v>-0.15940382819999999</v>
      </c>
      <c r="R404" s="65">
        <f t="shared" ref="R404:R458" si="41">(J404+L404+N404+P404)-(I404+K404+M404+O404)</f>
        <v>0.15940382819999999</v>
      </c>
      <c r="S404" s="66">
        <v>100</v>
      </c>
      <c r="T404" s="69" t="s">
        <v>900</v>
      </c>
    </row>
    <row r="405" spans="1:20" ht="30" x14ac:dyDescent="0.25">
      <c r="A405" s="26" t="s">
        <v>37</v>
      </c>
      <c r="B405" s="59" t="s">
        <v>479</v>
      </c>
      <c r="C405" s="60" t="s">
        <v>483</v>
      </c>
      <c r="D405" s="65">
        <f t="shared" si="36"/>
        <v>0</v>
      </c>
      <c r="E405" s="65">
        <v>0</v>
      </c>
      <c r="F405" s="65">
        <f t="shared" si="39"/>
        <v>0</v>
      </c>
      <c r="G405" s="65">
        <v>0</v>
      </c>
      <c r="H405" s="65">
        <f t="shared" si="40"/>
        <v>0.24624277759999999</v>
      </c>
      <c r="I405" s="65">
        <v>0</v>
      </c>
      <c r="J405" s="65">
        <v>0</v>
      </c>
      <c r="K405" s="65">
        <v>0</v>
      </c>
      <c r="L405" s="65">
        <v>0.24624277759999999</v>
      </c>
      <c r="M405" s="65">
        <v>0</v>
      </c>
      <c r="N405" s="65">
        <v>0</v>
      </c>
      <c r="O405" s="65">
        <v>0</v>
      </c>
      <c r="P405" s="65">
        <v>0</v>
      </c>
      <c r="Q405" s="65">
        <f t="shared" si="37"/>
        <v>-0.24624277759999999</v>
      </c>
      <c r="R405" s="65">
        <f t="shared" si="41"/>
        <v>0.24624277759999999</v>
      </c>
      <c r="S405" s="66">
        <v>100</v>
      </c>
      <c r="T405" s="69" t="s">
        <v>891</v>
      </c>
    </row>
    <row r="406" spans="1:20" ht="30" x14ac:dyDescent="0.25">
      <c r="A406" s="26" t="s">
        <v>37</v>
      </c>
      <c r="B406" s="59" t="s">
        <v>809</v>
      </c>
      <c r="C406" s="60" t="s">
        <v>484</v>
      </c>
      <c r="D406" s="65">
        <f t="shared" si="36"/>
        <v>0</v>
      </c>
      <c r="E406" s="65">
        <v>0</v>
      </c>
      <c r="F406" s="65">
        <f t="shared" si="39"/>
        <v>0</v>
      </c>
      <c r="G406" s="65">
        <v>0</v>
      </c>
      <c r="H406" s="65">
        <f t="shared" si="40"/>
        <v>4.5840604600000001E-2</v>
      </c>
      <c r="I406" s="65">
        <v>0</v>
      </c>
      <c r="J406" s="65">
        <v>0</v>
      </c>
      <c r="K406" s="65">
        <v>0</v>
      </c>
      <c r="L406" s="65">
        <v>4.5840604600000001E-2</v>
      </c>
      <c r="M406" s="65">
        <v>0</v>
      </c>
      <c r="N406" s="65">
        <v>0</v>
      </c>
      <c r="O406" s="65">
        <v>0</v>
      </c>
      <c r="P406" s="65">
        <v>0</v>
      </c>
      <c r="Q406" s="65">
        <f t="shared" si="37"/>
        <v>-4.5840604600000001E-2</v>
      </c>
      <c r="R406" s="65">
        <f t="shared" si="41"/>
        <v>4.5840604600000001E-2</v>
      </c>
      <c r="S406" s="66">
        <v>100</v>
      </c>
      <c r="T406" s="69" t="s">
        <v>891</v>
      </c>
    </row>
    <row r="407" spans="1:20" ht="30" x14ac:dyDescent="0.25">
      <c r="A407" s="26" t="s">
        <v>37</v>
      </c>
      <c r="B407" s="59" t="s">
        <v>810</v>
      </c>
      <c r="C407" s="60" t="s">
        <v>485</v>
      </c>
      <c r="D407" s="65">
        <f t="shared" si="36"/>
        <v>0</v>
      </c>
      <c r="E407" s="65">
        <v>0</v>
      </c>
      <c r="F407" s="65">
        <f t="shared" si="39"/>
        <v>0</v>
      </c>
      <c r="G407" s="65">
        <v>0</v>
      </c>
      <c r="H407" s="65">
        <f t="shared" si="40"/>
        <v>0.14028238840000001</v>
      </c>
      <c r="I407" s="65">
        <v>0</v>
      </c>
      <c r="J407" s="65">
        <v>0</v>
      </c>
      <c r="K407" s="65">
        <v>0</v>
      </c>
      <c r="L407" s="65">
        <v>0.14028238840000001</v>
      </c>
      <c r="M407" s="65">
        <v>0</v>
      </c>
      <c r="N407" s="65">
        <v>0</v>
      </c>
      <c r="O407" s="65">
        <v>0</v>
      </c>
      <c r="P407" s="65">
        <v>0</v>
      </c>
      <c r="Q407" s="65">
        <f t="shared" si="37"/>
        <v>-0.14028238840000001</v>
      </c>
      <c r="R407" s="65">
        <f t="shared" si="41"/>
        <v>0.14028238840000001</v>
      </c>
      <c r="S407" s="66">
        <v>100</v>
      </c>
      <c r="T407" s="69" t="s">
        <v>891</v>
      </c>
    </row>
    <row r="408" spans="1:20" ht="30" x14ac:dyDescent="0.25">
      <c r="A408" s="26" t="s">
        <v>37</v>
      </c>
      <c r="B408" s="59" t="s">
        <v>811</v>
      </c>
      <c r="C408" s="60" t="s">
        <v>486</v>
      </c>
      <c r="D408" s="65">
        <f t="shared" si="36"/>
        <v>0</v>
      </c>
      <c r="E408" s="65">
        <v>0</v>
      </c>
      <c r="F408" s="65">
        <f t="shared" si="39"/>
        <v>0</v>
      </c>
      <c r="G408" s="65">
        <v>0</v>
      </c>
      <c r="H408" s="65">
        <f t="shared" si="40"/>
        <v>0.32222088900000001</v>
      </c>
      <c r="I408" s="65">
        <v>0</v>
      </c>
      <c r="J408" s="65">
        <v>3.2620627999999999E-3</v>
      </c>
      <c r="K408" s="65">
        <v>0</v>
      </c>
      <c r="L408" s="65">
        <v>0.31895882619999999</v>
      </c>
      <c r="M408" s="65">
        <v>0</v>
      </c>
      <c r="N408" s="65">
        <v>0</v>
      </c>
      <c r="O408" s="65">
        <v>0</v>
      </c>
      <c r="P408" s="65">
        <v>2.0816681711721685E-17</v>
      </c>
      <c r="Q408" s="65">
        <f t="shared" si="37"/>
        <v>-0.32222088900000001</v>
      </c>
      <c r="R408" s="65">
        <f t="shared" si="41"/>
        <v>0.32222088900000001</v>
      </c>
      <c r="S408" s="66">
        <v>100</v>
      </c>
      <c r="T408" s="69" t="s">
        <v>891</v>
      </c>
    </row>
    <row r="409" spans="1:20" ht="30" x14ac:dyDescent="0.25">
      <c r="A409" s="26" t="s">
        <v>37</v>
      </c>
      <c r="B409" s="59" t="s">
        <v>812</v>
      </c>
      <c r="C409" s="60" t="s">
        <v>487</v>
      </c>
      <c r="D409" s="65">
        <f t="shared" si="36"/>
        <v>0</v>
      </c>
      <c r="E409" s="65">
        <v>0</v>
      </c>
      <c r="F409" s="65">
        <f t="shared" si="39"/>
        <v>0</v>
      </c>
      <c r="G409" s="65">
        <v>0</v>
      </c>
      <c r="H409" s="65">
        <f t="shared" si="40"/>
        <v>0.24804312719999999</v>
      </c>
      <c r="I409" s="65">
        <v>0</v>
      </c>
      <c r="J409" s="65">
        <v>0</v>
      </c>
      <c r="K409" s="65">
        <v>0</v>
      </c>
      <c r="L409" s="65">
        <v>0.24804312719999999</v>
      </c>
      <c r="M409" s="65">
        <v>0</v>
      </c>
      <c r="N409" s="65">
        <v>0</v>
      </c>
      <c r="O409" s="65">
        <v>0</v>
      </c>
      <c r="P409" s="65">
        <v>0</v>
      </c>
      <c r="Q409" s="65">
        <f t="shared" si="37"/>
        <v>-0.24804312719999999</v>
      </c>
      <c r="R409" s="65">
        <f t="shared" si="41"/>
        <v>0.24804312719999999</v>
      </c>
      <c r="S409" s="66">
        <v>100</v>
      </c>
      <c r="T409" s="69" t="s">
        <v>891</v>
      </c>
    </row>
    <row r="410" spans="1:20" ht="30" x14ac:dyDescent="0.25">
      <c r="A410" s="26" t="s">
        <v>37</v>
      </c>
      <c r="B410" s="59" t="s">
        <v>813</v>
      </c>
      <c r="C410" s="60" t="s">
        <v>488</v>
      </c>
      <c r="D410" s="65">
        <f t="shared" si="36"/>
        <v>0</v>
      </c>
      <c r="E410" s="65">
        <v>5.0273994400000001E-2</v>
      </c>
      <c r="F410" s="65">
        <f t="shared" si="39"/>
        <v>-5.0273994400000001E-2</v>
      </c>
      <c r="G410" s="65">
        <v>0</v>
      </c>
      <c r="H410" s="65">
        <f t="shared" si="40"/>
        <v>0.28606912280000002</v>
      </c>
      <c r="I410" s="65">
        <v>0</v>
      </c>
      <c r="J410" s="65">
        <v>3.2620627999999999E-3</v>
      </c>
      <c r="K410" s="65">
        <v>0</v>
      </c>
      <c r="L410" s="65">
        <v>0.28280706</v>
      </c>
      <c r="M410" s="65">
        <v>0</v>
      </c>
      <c r="N410" s="65">
        <v>0</v>
      </c>
      <c r="O410" s="65">
        <v>0</v>
      </c>
      <c r="P410" s="65">
        <v>2.0816681711721685E-17</v>
      </c>
      <c r="Q410" s="65">
        <f t="shared" si="37"/>
        <v>-0.33634311720000004</v>
      </c>
      <c r="R410" s="65">
        <f t="shared" si="41"/>
        <v>0.28606912280000002</v>
      </c>
      <c r="S410" s="66">
        <v>100</v>
      </c>
      <c r="T410" s="69" t="s">
        <v>891</v>
      </c>
    </row>
    <row r="411" spans="1:20" ht="30" x14ac:dyDescent="0.25">
      <c r="A411" s="26" t="s">
        <v>37</v>
      </c>
      <c r="B411" s="59" t="s">
        <v>814</v>
      </c>
      <c r="C411" s="60" t="s">
        <v>489</v>
      </c>
      <c r="D411" s="65">
        <f t="shared" ref="D411:D458" si="42">G411</f>
        <v>0</v>
      </c>
      <c r="E411" s="65">
        <v>0</v>
      </c>
      <c r="F411" s="65">
        <f t="shared" si="39"/>
        <v>0</v>
      </c>
      <c r="G411" s="65">
        <v>0</v>
      </c>
      <c r="H411" s="65">
        <f t="shared" si="40"/>
        <v>0.90604036759999995</v>
      </c>
      <c r="I411" s="65">
        <v>0</v>
      </c>
      <c r="J411" s="65">
        <v>0</v>
      </c>
      <c r="K411" s="65">
        <v>0</v>
      </c>
      <c r="L411" s="65">
        <v>0.90604036759999995</v>
      </c>
      <c r="M411" s="65">
        <v>0</v>
      </c>
      <c r="N411" s="65">
        <v>0</v>
      </c>
      <c r="O411" s="65">
        <v>0</v>
      </c>
      <c r="P411" s="65">
        <v>0</v>
      </c>
      <c r="Q411" s="65">
        <f t="shared" ref="Q411:Q458" si="43">F411-H411</f>
        <v>-0.90604036759999995</v>
      </c>
      <c r="R411" s="65">
        <f t="shared" si="41"/>
        <v>0.90604036759999995</v>
      </c>
      <c r="S411" s="66">
        <v>100</v>
      </c>
      <c r="T411" s="69" t="s">
        <v>891</v>
      </c>
    </row>
    <row r="412" spans="1:20" ht="30" x14ac:dyDescent="0.25">
      <c r="A412" s="26" t="s">
        <v>37</v>
      </c>
      <c r="B412" s="59" t="s">
        <v>815</v>
      </c>
      <c r="C412" s="60" t="s">
        <v>490</v>
      </c>
      <c r="D412" s="65">
        <f t="shared" si="42"/>
        <v>0</v>
      </c>
      <c r="E412" s="65">
        <v>0</v>
      </c>
      <c r="F412" s="65">
        <f t="shared" si="39"/>
        <v>0</v>
      </c>
      <c r="G412" s="65">
        <v>0</v>
      </c>
      <c r="H412" s="65">
        <f t="shared" si="40"/>
        <v>5.6403091399999994E-2</v>
      </c>
      <c r="I412" s="65">
        <v>0</v>
      </c>
      <c r="J412" s="65">
        <v>0</v>
      </c>
      <c r="K412" s="65">
        <v>0</v>
      </c>
      <c r="L412" s="65">
        <v>5.6403091399999994E-2</v>
      </c>
      <c r="M412" s="65">
        <v>0</v>
      </c>
      <c r="N412" s="65">
        <v>0</v>
      </c>
      <c r="O412" s="65">
        <v>0</v>
      </c>
      <c r="P412" s="65">
        <v>0</v>
      </c>
      <c r="Q412" s="65">
        <f t="shared" si="43"/>
        <v>-5.6403091399999994E-2</v>
      </c>
      <c r="R412" s="65">
        <f t="shared" si="41"/>
        <v>5.6403091399999994E-2</v>
      </c>
      <c r="S412" s="66">
        <v>100</v>
      </c>
      <c r="T412" s="69" t="s">
        <v>900</v>
      </c>
    </row>
    <row r="413" spans="1:20" ht="30" x14ac:dyDescent="0.25">
      <c r="A413" s="26" t="s">
        <v>37</v>
      </c>
      <c r="B413" s="59" t="s">
        <v>816</v>
      </c>
      <c r="C413" s="60" t="s">
        <v>491</v>
      </c>
      <c r="D413" s="65">
        <f t="shared" si="42"/>
        <v>0</v>
      </c>
      <c r="E413" s="65">
        <v>0</v>
      </c>
      <c r="F413" s="65">
        <f t="shared" si="39"/>
        <v>0</v>
      </c>
      <c r="G413" s="65">
        <v>0</v>
      </c>
      <c r="H413" s="65">
        <f t="shared" si="40"/>
        <v>6.873664019999999E-2</v>
      </c>
      <c r="I413" s="65">
        <v>0</v>
      </c>
      <c r="J413" s="65">
        <v>0</v>
      </c>
      <c r="K413" s="65">
        <v>0</v>
      </c>
      <c r="L413" s="65">
        <v>6.873664019999999E-2</v>
      </c>
      <c r="M413" s="65">
        <v>0</v>
      </c>
      <c r="N413" s="65">
        <v>0</v>
      </c>
      <c r="O413" s="65">
        <v>0</v>
      </c>
      <c r="P413" s="65">
        <v>0</v>
      </c>
      <c r="Q413" s="65">
        <f t="shared" si="43"/>
        <v>-6.873664019999999E-2</v>
      </c>
      <c r="R413" s="65">
        <f t="shared" si="41"/>
        <v>6.873664019999999E-2</v>
      </c>
      <c r="S413" s="66">
        <v>100</v>
      </c>
      <c r="T413" s="69" t="s">
        <v>900</v>
      </c>
    </row>
    <row r="414" spans="1:20" ht="30" x14ac:dyDescent="0.25">
      <c r="A414" s="26" t="s">
        <v>37</v>
      </c>
      <c r="B414" s="59" t="s">
        <v>817</v>
      </c>
      <c r="C414" s="60" t="s">
        <v>492</v>
      </c>
      <c r="D414" s="65">
        <f t="shared" si="42"/>
        <v>0</v>
      </c>
      <c r="E414" s="65">
        <v>0</v>
      </c>
      <c r="F414" s="65">
        <f t="shared" si="39"/>
        <v>0</v>
      </c>
      <c r="G414" s="65">
        <v>0</v>
      </c>
      <c r="H414" s="65">
        <f t="shared" si="40"/>
        <v>4.3007790399999996E-2</v>
      </c>
      <c r="I414" s="65">
        <v>0</v>
      </c>
      <c r="J414" s="65">
        <v>0</v>
      </c>
      <c r="K414" s="65">
        <v>0</v>
      </c>
      <c r="L414" s="65">
        <v>4.3007790399999996E-2</v>
      </c>
      <c r="M414" s="65">
        <v>0</v>
      </c>
      <c r="N414" s="65">
        <v>0</v>
      </c>
      <c r="O414" s="65">
        <v>0</v>
      </c>
      <c r="P414" s="65">
        <v>0</v>
      </c>
      <c r="Q414" s="65">
        <f t="shared" si="43"/>
        <v>-4.3007790399999996E-2</v>
      </c>
      <c r="R414" s="65">
        <f t="shared" si="41"/>
        <v>4.3007790399999996E-2</v>
      </c>
      <c r="S414" s="66">
        <v>100</v>
      </c>
      <c r="T414" s="69" t="s">
        <v>891</v>
      </c>
    </row>
    <row r="415" spans="1:20" ht="30" x14ac:dyDescent="0.25">
      <c r="A415" s="26" t="s">
        <v>37</v>
      </c>
      <c r="B415" s="59" t="s">
        <v>818</v>
      </c>
      <c r="C415" s="60" t="s">
        <v>493</v>
      </c>
      <c r="D415" s="65">
        <f t="shared" si="42"/>
        <v>0</v>
      </c>
      <c r="E415" s="65">
        <v>0</v>
      </c>
      <c r="F415" s="65">
        <f t="shared" si="39"/>
        <v>0</v>
      </c>
      <c r="G415" s="65">
        <v>0</v>
      </c>
      <c r="H415" s="65">
        <f t="shared" si="40"/>
        <v>0.17744134359999997</v>
      </c>
      <c r="I415" s="65">
        <v>0</v>
      </c>
      <c r="J415" s="65">
        <v>0</v>
      </c>
      <c r="K415" s="65">
        <v>0</v>
      </c>
      <c r="L415" s="65">
        <v>3.7949012399999996E-2</v>
      </c>
      <c r="M415" s="65">
        <v>0</v>
      </c>
      <c r="N415" s="65">
        <v>0.13949233119999999</v>
      </c>
      <c r="O415" s="65">
        <v>0</v>
      </c>
      <c r="P415" s="65">
        <v>1.3877787807814457E-17</v>
      </c>
      <c r="Q415" s="65">
        <f t="shared" si="43"/>
        <v>-0.17744134359999997</v>
      </c>
      <c r="R415" s="65">
        <f t="shared" si="41"/>
        <v>0.17744134359999997</v>
      </c>
      <c r="S415" s="66">
        <v>100</v>
      </c>
      <c r="T415" s="69" t="s">
        <v>891</v>
      </c>
    </row>
    <row r="416" spans="1:20" ht="45" x14ac:dyDescent="0.25">
      <c r="A416" s="26" t="s">
        <v>37</v>
      </c>
      <c r="B416" s="59" t="s">
        <v>819</v>
      </c>
      <c r="C416" s="60" t="s">
        <v>494</v>
      </c>
      <c r="D416" s="65">
        <f t="shared" si="42"/>
        <v>0</v>
      </c>
      <c r="E416" s="65">
        <v>0</v>
      </c>
      <c r="F416" s="65">
        <f t="shared" si="39"/>
        <v>0</v>
      </c>
      <c r="G416" s="65">
        <v>0</v>
      </c>
      <c r="H416" s="65">
        <f t="shared" si="40"/>
        <v>0.55895270139999986</v>
      </c>
      <c r="I416" s="65">
        <v>0</v>
      </c>
      <c r="J416" s="65">
        <v>0</v>
      </c>
      <c r="K416" s="65">
        <v>0</v>
      </c>
      <c r="L416" s="65">
        <v>0.55895270139999986</v>
      </c>
      <c r="M416" s="65">
        <v>0</v>
      </c>
      <c r="N416" s="65">
        <v>0</v>
      </c>
      <c r="O416" s="65">
        <v>0</v>
      </c>
      <c r="P416" s="65">
        <v>0</v>
      </c>
      <c r="Q416" s="65">
        <f t="shared" si="43"/>
        <v>-0.55895270139999986</v>
      </c>
      <c r="R416" s="65">
        <f t="shared" si="41"/>
        <v>0.55895270139999986</v>
      </c>
      <c r="S416" s="66">
        <v>100</v>
      </c>
      <c r="T416" s="69" t="s">
        <v>891</v>
      </c>
    </row>
    <row r="417" spans="1:20" ht="30" x14ac:dyDescent="0.25">
      <c r="A417" s="26" t="s">
        <v>37</v>
      </c>
      <c r="B417" s="59" t="s">
        <v>820</v>
      </c>
      <c r="C417" s="60" t="s">
        <v>495</v>
      </c>
      <c r="D417" s="65">
        <f t="shared" si="42"/>
        <v>0</v>
      </c>
      <c r="E417" s="65">
        <v>0</v>
      </c>
      <c r="F417" s="65">
        <f t="shared" si="39"/>
        <v>0</v>
      </c>
      <c r="G417" s="65">
        <v>0</v>
      </c>
      <c r="H417" s="65">
        <f t="shared" si="40"/>
        <v>0.1065580238</v>
      </c>
      <c r="I417" s="65">
        <v>0</v>
      </c>
      <c r="J417" s="65">
        <v>0</v>
      </c>
      <c r="K417" s="65">
        <v>0</v>
      </c>
      <c r="L417" s="65">
        <v>0</v>
      </c>
      <c r="M417" s="65">
        <v>0</v>
      </c>
      <c r="N417" s="65">
        <v>0.1065580238</v>
      </c>
      <c r="O417" s="65">
        <v>0</v>
      </c>
      <c r="P417" s="65">
        <v>0</v>
      </c>
      <c r="Q417" s="65">
        <f t="shared" si="43"/>
        <v>-0.1065580238</v>
      </c>
      <c r="R417" s="65">
        <f t="shared" si="41"/>
        <v>0.1065580238</v>
      </c>
      <c r="S417" s="66">
        <v>100</v>
      </c>
      <c r="T417" s="69" t="s">
        <v>900</v>
      </c>
    </row>
    <row r="418" spans="1:20" ht="30" x14ac:dyDescent="0.25">
      <c r="A418" s="26" t="s">
        <v>37</v>
      </c>
      <c r="B418" s="59" t="s">
        <v>480</v>
      </c>
      <c r="C418" s="60" t="s">
        <v>501</v>
      </c>
      <c r="D418" s="65">
        <f t="shared" si="42"/>
        <v>0</v>
      </c>
      <c r="E418" s="65">
        <v>5.1427409E-2</v>
      </c>
      <c r="F418" s="65">
        <f t="shared" si="39"/>
        <v>-5.1427409E-2</v>
      </c>
      <c r="G418" s="65">
        <v>0</v>
      </c>
      <c r="H418" s="65">
        <f t="shared" si="40"/>
        <v>2.0389998799999996E-2</v>
      </c>
      <c r="I418" s="65">
        <v>0</v>
      </c>
      <c r="J418" s="65">
        <v>7.9999987999999998E-3</v>
      </c>
      <c r="K418" s="65">
        <v>0</v>
      </c>
      <c r="L418" s="65">
        <v>0</v>
      </c>
      <c r="M418" s="65">
        <v>0</v>
      </c>
      <c r="N418" s="65">
        <v>0</v>
      </c>
      <c r="O418" s="65">
        <v>0</v>
      </c>
      <c r="P418" s="65">
        <v>1.2389999999999997E-2</v>
      </c>
      <c r="Q418" s="65">
        <f t="shared" si="43"/>
        <v>-7.1817407799999997E-2</v>
      </c>
      <c r="R418" s="65">
        <f t="shared" si="41"/>
        <v>2.0389998799999996E-2</v>
      </c>
      <c r="S418" s="66">
        <v>100</v>
      </c>
      <c r="T418" s="69" t="s">
        <v>893</v>
      </c>
    </row>
    <row r="419" spans="1:20" ht="30" x14ac:dyDescent="0.25">
      <c r="A419" s="26" t="s">
        <v>37</v>
      </c>
      <c r="B419" s="59" t="s">
        <v>481</v>
      </c>
      <c r="C419" s="60" t="s">
        <v>496</v>
      </c>
      <c r="D419" s="65">
        <f t="shared" si="42"/>
        <v>0</v>
      </c>
      <c r="E419" s="65">
        <v>0</v>
      </c>
      <c r="F419" s="65">
        <f t="shared" si="39"/>
        <v>0</v>
      </c>
      <c r="G419" s="65">
        <v>0</v>
      </c>
      <c r="H419" s="65">
        <f t="shared" si="40"/>
        <v>1.237012231</v>
      </c>
      <c r="I419" s="65">
        <v>0</v>
      </c>
      <c r="J419" s="65">
        <v>0</v>
      </c>
      <c r="K419" s="65">
        <v>0</v>
      </c>
      <c r="L419" s="65">
        <v>3.5400000000000002E-3</v>
      </c>
      <c r="M419" s="65">
        <v>0</v>
      </c>
      <c r="N419" s="65">
        <v>0</v>
      </c>
      <c r="O419" s="65">
        <v>0</v>
      </c>
      <c r="P419" s="65">
        <v>1.2334722309999999</v>
      </c>
      <c r="Q419" s="65">
        <f t="shared" si="43"/>
        <v>-1.237012231</v>
      </c>
      <c r="R419" s="65">
        <f t="shared" si="41"/>
        <v>1.237012231</v>
      </c>
      <c r="S419" s="66">
        <v>100</v>
      </c>
      <c r="T419" s="69" t="s">
        <v>891</v>
      </c>
    </row>
    <row r="420" spans="1:20" ht="30" x14ac:dyDescent="0.25">
      <c r="A420" s="26" t="s">
        <v>37</v>
      </c>
      <c r="B420" s="59" t="s">
        <v>821</v>
      </c>
      <c r="C420" s="60" t="s">
        <v>497</v>
      </c>
      <c r="D420" s="65">
        <f t="shared" si="42"/>
        <v>0</v>
      </c>
      <c r="E420" s="65">
        <v>0</v>
      </c>
      <c r="F420" s="65">
        <f t="shared" si="39"/>
        <v>0</v>
      </c>
      <c r="G420" s="65">
        <v>0</v>
      </c>
      <c r="H420" s="65">
        <f t="shared" si="40"/>
        <v>0.25064853180000002</v>
      </c>
      <c r="I420" s="65">
        <v>0</v>
      </c>
      <c r="J420" s="65">
        <v>0</v>
      </c>
      <c r="K420" s="65">
        <v>0</v>
      </c>
      <c r="L420" s="65">
        <v>0</v>
      </c>
      <c r="M420" s="65">
        <v>0</v>
      </c>
      <c r="N420" s="65">
        <v>0.25064853180000002</v>
      </c>
      <c r="O420" s="65">
        <v>0</v>
      </c>
      <c r="P420" s="65">
        <v>0</v>
      </c>
      <c r="Q420" s="65">
        <f t="shared" si="43"/>
        <v>-0.25064853180000002</v>
      </c>
      <c r="R420" s="65">
        <f t="shared" si="41"/>
        <v>0.25064853180000002</v>
      </c>
      <c r="S420" s="66">
        <v>100</v>
      </c>
      <c r="T420" s="69" t="s">
        <v>891</v>
      </c>
    </row>
    <row r="421" spans="1:20" ht="30" x14ac:dyDescent="0.25">
      <c r="A421" s="26" t="s">
        <v>37</v>
      </c>
      <c r="B421" s="59" t="s">
        <v>822</v>
      </c>
      <c r="C421" s="60" t="s">
        <v>498</v>
      </c>
      <c r="D421" s="65">
        <f t="shared" si="42"/>
        <v>0</v>
      </c>
      <c r="E421" s="65">
        <v>0</v>
      </c>
      <c r="F421" s="65">
        <f t="shared" si="39"/>
        <v>0</v>
      </c>
      <c r="G421" s="65">
        <v>0</v>
      </c>
      <c r="H421" s="65">
        <f t="shared" si="40"/>
        <v>2.0114390329999998</v>
      </c>
      <c r="I421" s="65">
        <v>0</v>
      </c>
      <c r="J421" s="65">
        <v>0</v>
      </c>
      <c r="K421" s="65">
        <v>0</v>
      </c>
      <c r="L421" s="65">
        <v>5.2037775799999991E-2</v>
      </c>
      <c r="M421" s="65">
        <v>0</v>
      </c>
      <c r="N421" s="65">
        <v>1.9594012571999999</v>
      </c>
      <c r="O421" s="65">
        <v>0</v>
      </c>
      <c r="P421" s="65">
        <v>-8.3266726846886741E-17</v>
      </c>
      <c r="Q421" s="65">
        <f t="shared" si="43"/>
        <v>-2.0114390329999998</v>
      </c>
      <c r="R421" s="65">
        <f t="shared" si="41"/>
        <v>2.0114390329999998</v>
      </c>
      <c r="S421" s="66">
        <v>100</v>
      </c>
      <c r="T421" s="69" t="s">
        <v>891</v>
      </c>
    </row>
    <row r="422" spans="1:20" ht="30" x14ac:dyDescent="0.25">
      <c r="A422" s="26" t="s">
        <v>37</v>
      </c>
      <c r="B422" s="59" t="s">
        <v>823</v>
      </c>
      <c r="C422" s="60" t="s">
        <v>499</v>
      </c>
      <c r="D422" s="65">
        <f t="shared" si="42"/>
        <v>0</v>
      </c>
      <c r="E422" s="65">
        <v>0</v>
      </c>
      <c r="F422" s="65">
        <f t="shared" si="39"/>
        <v>0</v>
      </c>
      <c r="G422" s="65">
        <v>0</v>
      </c>
      <c r="H422" s="65">
        <f t="shared" si="40"/>
        <v>1.4508623448</v>
      </c>
      <c r="I422" s="65">
        <v>0</v>
      </c>
      <c r="J422" s="65">
        <v>0</v>
      </c>
      <c r="K422" s="65">
        <v>0</v>
      </c>
      <c r="L422" s="65">
        <v>0</v>
      </c>
      <c r="M422" s="65">
        <v>0</v>
      </c>
      <c r="N422" s="65">
        <v>0.71502024480000004</v>
      </c>
      <c r="O422" s="65">
        <v>0</v>
      </c>
      <c r="P422" s="65">
        <v>0.73584209999999994</v>
      </c>
      <c r="Q422" s="65">
        <f t="shared" si="43"/>
        <v>-1.4508623448</v>
      </c>
      <c r="R422" s="65">
        <f t="shared" si="41"/>
        <v>1.4508623448</v>
      </c>
      <c r="S422" s="66">
        <v>100</v>
      </c>
      <c r="T422" s="69" t="s">
        <v>891</v>
      </c>
    </row>
    <row r="423" spans="1:20" ht="30" x14ac:dyDescent="0.25">
      <c r="A423" s="26" t="s">
        <v>37</v>
      </c>
      <c r="B423" s="59" t="s">
        <v>824</v>
      </c>
      <c r="C423" s="60" t="s">
        <v>825</v>
      </c>
      <c r="D423" s="65">
        <f t="shared" si="42"/>
        <v>0</v>
      </c>
      <c r="E423" s="65">
        <v>0</v>
      </c>
      <c r="F423" s="65">
        <f t="shared" si="39"/>
        <v>0</v>
      </c>
      <c r="G423" s="65">
        <v>0</v>
      </c>
      <c r="H423" s="65">
        <f t="shared" si="40"/>
        <v>3.1439707600000005E-2</v>
      </c>
      <c r="I423" s="65">
        <v>0</v>
      </c>
      <c r="J423" s="65">
        <v>0</v>
      </c>
      <c r="K423" s="65">
        <v>0</v>
      </c>
      <c r="L423" s="65">
        <v>0</v>
      </c>
      <c r="M423" s="65">
        <v>0</v>
      </c>
      <c r="N423" s="65">
        <v>0</v>
      </c>
      <c r="O423" s="65">
        <v>0</v>
      </c>
      <c r="P423" s="65">
        <v>3.1439707600000005E-2</v>
      </c>
      <c r="Q423" s="65">
        <f t="shared" si="43"/>
        <v>-3.1439707600000005E-2</v>
      </c>
      <c r="R423" s="65">
        <f t="shared" si="41"/>
        <v>3.1439707600000005E-2</v>
      </c>
      <c r="S423" s="66">
        <v>100</v>
      </c>
      <c r="T423" s="69" t="s">
        <v>891</v>
      </c>
    </row>
    <row r="424" spans="1:20" ht="30" x14ac:dyDescent="0.25">
      <c r="A424" s="26" t="s">
        <v>37</v>
      </c>
      <c r="B424" s="59" t="s">
        <v>826</v>
      </c>
      <c r="C424" s="60" t="s">
        <v>827</v>
      </c>
      <c r="D424" s="65">
        <f t="shared" si="42"/>
        <v>0</v>
      </c>
      <c r="E424" s="65">
        <v>0</v>
      </c>
      <c r="F424" s="65">
        <f t="shared" si="39"/>
        <v>0</v>
      </c>
      <c r="G424" s="65">
        <v>0</v>
      </c>
      <c r="H424" s="65">
        <f t="shared" si="40"/>
        <v>5.6551535399999998E-2</v>
      </c>
      <c r="I424" s="65">
        <v>0</v>
      </c>
      <c r="J424" s="65">
        <v>0</v>
      </c>
      <c r="K424" s="65">
        <v>0</v>
      </c>
      <c r="L424" s="65">
        <v>0</v>
      </c>
      <c r="M424" s="65">
        <v>0</v>
      </c>
      <c r="N424" s="65">
        <v>0</v>
      </c>
      <c r="O424" s="65">
        <v>0</v>
      </c>
      <c r="P424" s="65">
        <v>5.6551535399999998E-2</v>
      </c>
      <c r="Q424" s="65">
        <f t="shared" si="43"/>
        <v>-5.6551535399999998E-2</v>
      </c>
      <c r="R424" s="65">
        <f t="shared" si="41"/>
        <v>5.6551535399999998E-2</v>
      </c>
      <c r="S424" s="66">
        <v>100</v>
      </c>
      <c r="T424" s="69" t="s">
        <v>891</v>
      </c>
    </row>
    <row r="425" spans="1:20" ht="45" x14ac:dyDescent="0.25">
      <c r="A425" s="26" t="s">
        <v>37</v>
      </c>
      <c r="B425" s="59" t="s">
        <v>828</v>
      </c>
      <c r="C425" s="60" t="s">
        <v>829</v>
      </c>
      <c r="D425" s="65">
        <f t="shared" si="42"/>
        <v>0</v>
      </c>
      <c r="E425" s="65">
        <v>0</v>
      </c>
      <c r="F425" s="65">
        <f t="shared" si="39"/>
        <v>0</v>
      </c>
      <c r="G425" s="65">
        <v>0</v>
      </c>
      <c r="H425" s="65">
        <f t="shared" si="40"/>
        <v>8.0753335400000001E-2</v>
      </c>
      <c r="I425" s="65">
        <v>0</v>
      </c>
      <c r="J425" s="65">
        <v>0</v>
      </c>
      <c r="K425" s="65">
        <v>0</v>
      </c>
      <c r="L425" s="65">
        <v>0</v>
      </c>
      <c r="M425" s="65">
        <v>0</v>
      </c>
      <c r="N425" s="65">
        <v>0</v>
      </c>
      <c r="O425" s="65">
        <v>0</v>
      </c>
      <c r="P425" s="65">
        <v>8.0753335400000001E-2</v>
      </c>
      <c r="Q425" s="65">
        <f t="shared" si="43"/>
        <v>-8.0753335400000001E-2</v>
      </c>
      <c r="R425" s="65">
        <f t="shared" si="41"/>
        <v>8.0753335400000001E-2</v>
      </c>
      <c r="S425" s="66">
        <v>100</v>
      </c>
      <c r="T425" s="69" t="s">
        <v>891</v>
      </c>
    </row>
    <row r="426" spans="1:20" ht="60" x14ac:dyDescent="0.25">
      <c r="A426" s="26" t="s">
        <v>37</v>
      </c>
      <c r="B426" s="59" t="s">
        <v>830</v>
      </c>
      <c r="C426" s="60" t="s">
        <v>831</v>
      </c>
      <c r="D426" s="65">
        <f t="shared" si="42"/>
        <v>0</v>
      </c>
      <c r="E426" s="65">
        <v>0</v>
      </c>
      <c r="F426" s="65">
        <f t="shared" si="39"/>
        <v>0</v>
      </c>
      <c r="G426" s="65">
        <v>0</v>
      </c>
      <c r="H426" s="65">
        <f t="shared" si="40"/>
        <v>5.5940259999999714E-4</v>
      </c>
      <c r="I426" s="65">
        <v>0</v>
      </c>
      <c r="J426" s="65">
        <v>0</v>
      </c>
      <c r="K426" s="65">
        <v>0</v>
      </c>
      <c r="L426" s="65">
        <v>0</v>
      </c>
      <c r="M426" s="65">
        <v>0</v>
      </c>
      <c r="N426" s="65">
        <v>0</v>
      </c>
      <c r="O426" s="65">
        <v>0</v>
      </c>
      <c r="P426" s="65">
        <v>5.5940259999999714E-4</v>
      </c>
      <c r="Q426" s="65">
        <f t="shared" si="43"/>
        <v>-5.5940259999999714E-4</v>
      </c>
      <c r="R426" s="65">
        <f t="shared" si="41"/>
        <v>5.5940259999999714E-4</v>
      </c>
      <c r="S426" s="66">
        <v>100</v>
      </c>
      <c r="T426" s="69" t="s">
        <v>891</v>
      </c>
    </row>
    <row r="427" spans="1:20" ht="45" x14ac:dyDescent="0.25">
      <c r="A427" s="26" t="s">
        <v>37</v>
      </c>
      <c r="B427" s="59" t="s">
        <v>832</v>
      </c>
      <c r="C427" s="60" t="s">
        <v>833</v>
      </c>
      <c r="D427" s="65">
        <f t="shared" si="42"/>
        <v>0</v>
      </c>
      <c r="E427" s="65">
        <v>0</v>
      </c>
      <c r="F427" s="65">
        <f t="shared" si="39"/>
        <v>0</v>
      </c>
      <c r="G427" s="65">
        <v>0</v>
      </c>
      <c r="H427" s="65">
        <f t="shared" si="40"/>
        <v>0.100577477</v>
      </c>
      <c r="I427" s="65">
        <v>0</v>
      </c>
      <c r="J427" s="65">
        <v>0</v>
      </c>
      <c r="K427" s="65">
        <v>0</v>
      </c>
      <c r="L427" s="65">
        <v>4.3367300999999997E-2</v>
      </c>
      <c r="M427" s="65">
        <v>0</v>
      </c>
      <c r="N427" s="65">
        <v>1.6596062799999999E-2</v>
      </c>
      <c r="O427" s="65">
        <v>0</v>
      </c>
      <c r="P427" s="65">
        <v>4.0614113199999996E-2</v>
      </c>
      <c r="Q427" s="65">
        <f t="shared" si="43"/>
        <v>-0.100577477</v>
      </c>
      <c r="R427" s="65">
        <f t="shared" si="41"/>
        <v>0.100577477</v>
      </c>
      <c r="S427" s="66">
        <v>100</v>
      </c>
      <c r="T427" s="69" t="s">
        <v>891</v>
      </c>
    </row>
    <row r="428" spans="1:20" ht="45" x14ac:dyDescent="0.25">
      <c r="A428" s="26" t="s">
        <v>37</v>
      </c>
      <c r="B428" s="59" t="s">
        <v>834</v>
      </c>
      <c r="C428" s="60" t="s">
        <v>835</v>
      </c>
      <c r="D428" s="65">
        <f t="shared" si="42"/>
        <v>0</v>
      </c>
      <c r="E428" s="65">
        <v>0</v>
      </c>
      <c r="F428" s="65">
        <f t="shared" si="39"/>
        <v>0</v>
      </c>
      <c r="G428" s="65">
        <v>0</v>
      </c>
      <c r="H428" s="65">
        <f t="shared" si="40"/>
        <v>1.8380859999999999E-2</v>
      </c>
      <c r="I428" s="65">
        <v>0</v>
      </c>
      <c r="J428" s="65">
        <v>0</v>
      </c>
      <c r="K428" s="65">
        <v>0</v>
      </c>
      <c r="L428" s="65">
        <v>0</v>
      </c>
      <c r="M428" s="65">
        <v>0</v>
      </c>
      <c r="N428" s="65">
        <v>0</v>
      </c>
      <c r="O428" s="65">
        <v>0</v>
      </c>
      <c r="P428" s="65">
        <v>1.8380859999999999E-2</v>
      </c>
      <c r="Q428" s="65">
        <f t="shared" si="43"/>
        <v>-1.8380859999999999E-2</v>
      </c>
      <c r="R428" s="65">
        <f t="shared" si="41"/>
        <v>1.8380859999999999E-2</v>
      </c>
      <c r="S428" s="66">
        <v>100</v>
      </c>
      <c r="T428" s="69" t="s">
        <v>891</v>
      </c>
    </row>
    <row r="429" spans="1:20" ht="30" x14ac:dyDescent="0.25">
      <c r="A429" s="26" t="s">
        <v>37</v>
      </c>
      <c r="B429" s="59" t="s">
        <v>836</v>
      </c>
      <c r="C429" s="60" t="s">
        <v>837</v>
      </c>
      <c r="D429" s="65">
        <f t="shared" si="42"/>
        <v>0</v>
      </c>
      <c r="E429" s="65">
        <v>0</v>
      </c>
      <c r="F429" s="65">
        <f t="shared" si="39"/>
        <v>0</v>
      </c>
      <c r="G429" s="65">
        <v>0</v>
      </c>
      <c r="H429" s="65">
        <f t="shared" si="40"/>
        <v>1.300714E-2</v>
      </c>
      <c r="I429" s="65">
        <v>0</v>
      </c>
      <c r="J429" s="65">
        <v>0</v>
      </c>
      <c r="K429" s="65">
        <v>0</v>
      </c>
      <c r="L429" s="65">
        <v>0</v>
      </c>
      <c r="M429" s="65">
        <v>0</v>
      </c>
      <c r="N429" s="65">
        <v>0</v>
      </c>
      <c r="O429" s="65">
        <v>0</v>
      </c>
      <c r="P429" s="65">
        <v>1.300714E-2</v>
      </c>
      <c r="Q429" s="65">
        <f t="shared" si="43"/>
        <v>-1.300714E-2</v>
      </c>
      <c r="R429" s="65">
        <f t="shared" si="41"/>
        <v>1.300714E-2</v>
      </c>
      <c r="S429" s="66">
        <v>100</v>
      </c>
      <c r="T429" s="69" t="s">
        <v>891</v>
      </c>
    </row>
    <row r="430" spans="1:20" ht="30" x14ac:dyDescent="0.25">
      <c r="A430" s="26" t="s">
        <v>37</v>
      </c>
      <c r="B430" s="59" t="s">
        <v>838</v>
      </c>
      <c r="C430" s="60" t="s">
        <v>839</v>
      </c>
      <c r="D430" s="65">
        <f t="shared" si="42"/>
        <v>0</v>
      </c>
      <c r="E430" s="65">
        <v>0</v>
      </c>
      <c r="F430" s="65">
        <f t="shared" si="39"/>
        <v>0</v>
      </c>
      <c r="G430" s="65">
        <v>0</v>
      </c>
      <c r="H430" s="65">
        <f t="shared" si="40"/>
        <v>0.29613735480000003</v>
      </c>
      <c r="I430" s="65">
        <v>0</v>
      </c>
      <c r="J430" s="65">
        <v>0</v>
      </c>
      <c r="K430" s="65">
        <v>0</v>
      </c>
      <c r="L430" s="65">
        <v>0</v>
      </c>
      <c r="M430" s="65">
        <v>0</v>
      </c>
      <c r="N430" s="65">
        <v>0</v>
      </c>
      <c r="O430" s="65">
        <v>0</v>
      </c>
      <c r="P430" s="65">
        <v>0.29613735480000003</v>
      </c>
      <c r="Q430" s="65">
        <f t="shared" si="43"/>
        <v>-0.29613735480000003</v>
      </c>
      <c r="R430" s="65">
        <f t="shared" si="41"/>
        <v>0.29613735480000003</v>
      </c>
      <c r="S430" s="66">
        <v>100</v>
      </c>
      <c r="T430" s="69" t="s">
        <v>891</v>
      </c>
    </row>
    <row r="431" spans="1:20" ht="30" x14ac:dyDescent="0.25">
      <c r="A431" s="26" t="s">
        <v>37</v>
      </c>
      <c r="B431" s="59" t="s">
        <v>840</v>
      </c>
      <c r="C431" s="60" t="s">
        <v>737</v>
      </c>
      <c r="D431" s="65">
        <f t="shared" si="42"/>
        <v>1.0306356000000001</v>
      </c>
      <c r="E431" s="65">
        <v>0</v>
      </c>
      <c r="F431" s="65">
        <f t="shared" si="39"/>
        <v>1.0306356000000001</v>
      </c>
      <c r="G431" s="65">
        <v>1.0306356000000001</v>
      </c>
      <c r="H431" s="65">
        <f t="shared" si="40"/>
        <v>0.49398950059999991</v>
      </c>
      <c r="I431" s="65">
        <v>0</v>
      </c>
      <c r="J431" s="65">
        <v>0</v>
      </c>
      <c r="K431" s="65">
        <v>0</v>
      </c>
      <c r="L431" s="65">
        <v>0</v>
      </c>
      <c r="M431" s="65">
        <v>0</v>
      </c>
      <c r="N431" s="65">
        <v>0</v>
      </c>
      <c r="O431" s="65">
        <v>1.0306356000000001</v>
      </c>
      <c r="P431" s="65">
        <v>0.49398950059999991</v>
      </c>
      <c r="Q431" s="65">
        <f t="shared" si="43"/>
        <v>0.53664609940000019</v>
      </c>
      <c r="R431" s="65">
        <f t="shared" si="41"/>
        <v>-0.53664609940000019</v>
      </c>
      <c r="S431" s="66">
        <f t="shared" ref="S431:S458" si="44">(J431+L431+N431+P431)/(I431+K431+M431+O431)*100-100</f>
        <v>-52.069431659453656</v>
      </c>
      <c r="T431" s="69" t="s">
        <v>894</v>
      </c>
    </row>
    <row r="432" spans="1:20" ht="30" x14ac:dyDescent="0.25">
      <c r="A432" s="26" t="s">
        <v>37</v>
      </c>
      <c r="B432" s="59" t="s">
        <v>841</v>
      </c>
      <c r="C432" s="60" t="s">
        <v>842</v>
      </c>
      <c r="D432" s="65">
        <f t="shared" si="42"/>
        <v>1.0306356000000001</v>
      </c>
      <c r="E432" s="65">
        <v>0</v>
      </c>
      <c r="F432" s="65">
        <f t="shared" si="39"/>
        <v>1.0306356000000001</v>
      </c>
      <c r="G432" s="65">
        <v>1.0306356000000001</v>
      </c>
      <c r="H432" s="65">
        <f t="shared" si="40"/>
        <v>0.49058079920000003</v>
      </c>
      <c r="I432" s="65">
        <v>0</v>
      </c>
      <c r="J432" s="65">
        <v>0</v>
      </c>
      <c r="K432" s="65">
        <v>0</v>
      </c>
      <c r="L432" s="65">
        <v>0</v>
      </c>
      <c r="M432" s="65">
        <v>0</v>
      </c>
      <c r="N432" s="65">
        <v>0</v>
      </c>
      <c r="O432" s="65">
        <v>1.0306356000000001</v>
      </c>
      <c r="P432" s="65">
        <v>0.49058079920000003</v>
      </c>
      <c r="Q432" s="65">
        <f t="shared" si="43"/>
        <v>0.54005480080000012</v>
      </c>
      <c r="R432" s="65">
        <f t="shared" si="41"/>
        <v>-0.54005480080000012</v>
      </c>
      <c r="S432" s="66">
        <f t="shared" si="44"/>
        <v>-52.400169448833324</v>
      </c>
      <c r="T432" s="69" t="s">
        <v>894</v>
      </c>
    </row>
    <row r="433" spans="1:20" ht="30" x14ac:dyDescent="0.25">
      <c r="A433" s="26" t="s">
        <v>37</v>
      </c>
      <c r="B433" s="59" t="s">
        <v>843</v>
      </c>
      <c r="C433" s="60" t="s">
        <v>844</v>
      </c>
      <c r="D433" s="65">
        <f t="shared" si="42"/>
        <v>1.0306356000000001</v>
      </c>
      <c r="E433" s="65">
        <v>0</v>
      </c>
      <c r="F433" s="65">
        <f t="shared" si="39"/>
        <v>1.0306356000000001</v>
      </c>
      <c r="G433" s="65">
        <v>1.0306356000000001</v>
      </c>
      <c r="H433" s="65">
        <f t="shared" si="40"/>
        <v>0.559153915</v>
      </c>
      <c r="I433" s="65">
        <v>0</v>
      </c>
      <c r="J433" s="65">
        <v>0</v>
      </c>
      <c r="K433" s="65">
        <v>0</v>
      </c>
      <c r="L433" s="65">
        <v>0</v>
      </c>
      <c r="M433" s="65">
        <v>0</v>
      </c>
      <c r="N433" s="65">
        <v>0</v>
      </c>
      <c r="O433" s="65">
        <v>1.0306356000000001</v>
      </c>
      <c r="P433" s="65">
        <v>0.559153915</v>
      </c>
      <c r="Q433" s="65">
        <f t="shared" si="43"/>
        <v>0.47148168500000009</v>
      </c>
      <c r="R433" s="65">
        <f t="shared" si="41"/>
        <v>-0.47148168500000009</v>
      </c>
      <c r="S433" s="66">
        <f t="shared" si="44"/>
        <v>-45.746691168052031</v>
      </c>
      <c r="T433" s="69" t="s">
        <v>894</v>
      </c>
    </row>
    <row r="434" spans="1:20" ht="30" x14ac:dyDescent="0.25">
      <c r="A434" s="26" t="s">
        <v>37</v>
      </c>
      <c r="B434" s="59" t="s">
        <v>845</v>
      </c>
      <c r="C434" s="60" t="s">
        <v>846</v>
      </c>
      <c r="D434" s="65">
        <f t="shared" si="42"/>
        <v>1.0306356000000001</v>
      </c>
      <c r="E434" s="65">
        <v>0</v>
      </c>
      <c r="F434" s="65">
        <f t="shared" si="39"/>
        <v>1.0306356000000001</v>
      </c>
      <c r="G434" s="65">
        <v>1.0306356000000001</v>
      </c>
      <c r="H434" s="65">
        <f t="shared" si="40"/>
        <v>0.49976221399999993</v>
      </c>
      <c r="I434" s="65">
        <v>0</v>
      </c>
      <c r="J434" s="65">
        <v>0</v>
      </c>
      <c r="K434" s="65">
        <v>0</v>
      </c>
      <c r="L434" s="65">
        <v>0</v>
      </c>
      <c r="M434" s="65">
        <v>0</v>
      </c>
      <c r="N434" s="65">
        <v>0</v>
      </c>
      <c r="O434" s="65">
        <v>1.0306356000000001</v>
      </c>
      <c r="P434" s="65">
        <v>0.49976221399999993</v>
      </c>
      <c r="Q434" s="65">
        <f t="shared" si="43"/>
        <v>0.53087338600000011</v>
      </c>
      <c r="R434" s="65">
        <f t="shared" si="41"/>
        <v>-0.53087338600000011</v>
      </c>
      <c r="S434" s="66">
        <f t="shared" si="44"/>
        <v>-51.509319685832715</v>
      </c>
      <c r="T434" s="69" t="s">
        <v>894</v>
      </c>
    </row>
    <row r="435" spans="1:20" ht="30" x14ac:dyDescent="0.25">
      <c r="A435" s="26" t="s">
        <v>37</v>
      </c>
      <c r="B435" s="59" t="s">
        <v>847</v>
      </c>
      <c r="C435" s="60" t="s">
        <v>848</v>
      </c>
      <c r="D435" s="65">
        <f t="shared" si="42"/>
        <v>1.0306356000000001</v>
      </c>
      <c r="E435" s="65">
        <v>0</v>
      </c>
      <c r="F435" s="65">
        <f t="shared" si="39"/>
        <v>1.0306356000000001</v>
      </c>
      <c r="G435" s="65">
        <v>1.0306356000000001</v>
      </c>
      <c r="H435" s="65">
        <f t="shared" si="40"/>
        <v>0.61069191359999997</v>
      </c>
      <c r="I435" s="65">
        <v>0</v>
      </c>
      <c r="J435" s="65">
        <v>0</v>
      </c>
      <c r="K435" s="65">
        <v>0</v>
      </c>
      <c r="L435" s="65">
        <v>0</v>
      </c>
      <c r="M435" s="65">
        <v>0</v>
      </c>
      <c r="N435" s="65">
        <v>0</v>
      </c>
      <c r="O435" s="65">
        <v>1.0306356000000001</v>
      </c>
      <c r="P435" s="65">
        <v>0.61069191359999997</v>
      </c>
      <c r="Q435" s="65">
        <f t="shared" si="43"/>
        <v>0.41994368640000013</v>
      </c>
      <c r="R435" s="65">
        <f t="shared" si="41"/>
        <v>-0.41994368640000013</v>
      </c>
      <c r="S435" s="66">
        <f t="shared" si="44"/>
        <v>-40.746087792814464</v>
      </c>
      <c r="T435" s="69" t="s">
        <v>894</v>
      </c>
    </row>
    <row r="436" spans="1:20" ht="30" x14ac:dyDescent="0.25">
      <c r="A436" s="26" t="s">
        <v>37</v>
      </c>
      <c r="B436" s="59" t="s">
        <v>849</v>
      </c>
      <c r="C436" s="60" t="s">
        <v>850</v>
      </c>
      <c r="D436" s="65">
        <f t="shared" si="42"/>
        <v>1.0306356000000001</v>
      </c>
      <c r="E436" s="65">
        <v>0</v>
      </c>
      <c r="F436" s="65">
        <f t="shared" si="39"/>
        <v>1.0306356000000001</v>
      </c>
      <c r="G436" s="65">
        <v>1.0306356000000001</v>
      </c>
      <c r="H436" s="65">
        <f t="shared" si="40"/>
        <v>0.50979458580000003</v>
      </c>
      <c r="I436" s="65">
        <v>0</v>
      </c>
      <c r="J436" s="65">
        <v>0</v>
      </c>
      <c r="K436" s="65">
        <v>0</v>
      </c>
      <c r="L436" s="65">
        <v>0</v>
      </c>
      <c r="M436" s="65">
        <v>0</v>
      </c>
      <c r="N436" s="65">
        <v>0</v>
      </c>
      <c r="O436" s="65">
        <v>1.0306356000000001</v>
      </c>
      <c r="P436" s="65">
        <v>0.50979458580000003</v>
      </c>
      <c r="Q436" s="65">
        <f t="shared" si="43"/>
        <v>0.52084101420000006</v>
      </c>
      <c r="R436" s="65">
        <f t="shared" si="41"/>
        <v>-0.52084101420000006</v>
      </c>
      <c r="S436" s="66">
        <f t="shared" si="44"/>
        <v>-50.535903688946895</v>
      </c>
      <c r="T436" s="69" t="s">
        <v>894</v>
      </c>
    </row>
    <row r="437" spans="1:20" ht="30" x14ac:dyDescent="0.25">
      <c r="A437" s="26" t="s">
        <v>37</v>
      </c>
      <c r="B437" s="59" t="s">
        <v>851</v>
      </c>
      <c r="C437" s="60" t="s">
        <v>852</v>
      </c>
      <c r="D437" s="65">
        <f t="shared" si="42"/>
        <v>1.0306356000000001</v>
      </c>
      <c r="E437" s="65">
        <v>0</v>
      </c>
      <c r="F437" s="65">
        <f t="shared" si="39"/>
        <v>1.0306356000000001</v>
      </c>
      <c r="G437" s="65">
        <v>1.0306356000000001</v>
      </c>
      <c r="H437" s="65">
        <f t="shared" si="40"/>
        <v>0.54078584619999992</v>
      </c>
      <c r="I437" s="65">
        <v>0</v>
      </c>
      <c r="J437" s="65">
        <v>0</v>
      </c>
      <c r="K437" s="65">
        <v>0</v>
      </c>
      <c r="L437" s="65">
        <v>0</v>
      </c>
      <c r="M437" s="65">
        <v>0</v>
      </c>
      <c r="N437" s="65">
        <v>0</v>
      </c>
      <c r="O437" s="65">
        <v>1.0306356000000001</v>
      </c>
      <c r="P437" s="65">
        <v>0.54078584619999992</v>
      </c>
      <c r="Q437" s="65">
        <f t="shared" si="43"/>
        <v>0.48984975380000018</v>
      </c>
      <c r="R437" s="65">
        <f t="shared" si="41"/>
        <v>-0.48984975380000018</v>
      </c>
      <c r="S437" s="66">
        <f t="shared" si="44"/>
        <v>-47.528899040553242</v>
      </c>
      <c r="T437" s="69" t="s">
        <v>894</v>
      </c>
    </row>
    <row r="438" spans="1:20" ht="30" x14ac:dyDescent="0.25">
      <c r="A438" s="26" t="s">
        <v>37</v>
      </c>
      <c r="B438" s="59" t="s">
        <v>853</v>
      </c>
      <c r="C438" s="60" t="s">
        <v>854</v>
      </c>
      <c r="D438" s="65">
        <f t="shared" si="42"/>
        <v>1.0306356000000001</v>
      </c>
      <c r="E438" s="65">
        <v>0</v>
      </c>
      <c r="F438" s="65">
        <f t="shared" si="39"/>
        <v>1.0306356000000001</v>
      </c>
      <c r="G438" s="65">
        <v>1.0306356000000001</v>
      </c>
      <c r="H438" s="65">
        <f t="shared" si="40"/>
        <v>0.54339180539999998</v>
      </c>
      <c r="I438" s="65">
        <v>0</v>
      </c>
      <c r="J438" s="65">
        <v>0</v>
      </c>
      <c r="K438" s="65">
        <v>0</v>
      </c>
      <c r="L438" s="65">
        <v>0</v>
      </c>
      <c r="M438" s="65">
        <v>0</v>
      </c>
      <c r="N438" s="65">
        <v>0</v>
      </c>
      <c r="O438" s="65">
        <v>1.0306356000000001</v>
      </c>
      <c r="P438" s="65">
        <v>0.54339180539999998</v>
      </c>
      <c r="Q438" s="65">
        <f t="shared" si="43"/>
        <v>0.48724379460000011</v>
      </c>
      <c r="R438" s="65">
        <f t="shared" si="41"/>
        <v>-0.48724379460000011</v>
      </c>
      <c r="S438" s="66">
        <f t="shared" si="44"/>
        <v>-47.276049323349604</v>
      </c>
      <c r="T438" s="69" t="s">
        <v>894</v>
      </c>
    </row>
    <row r="439" spans="1:20" ht="30" x14ac:dyDescent="0.25">
      <c r="A439" s="26" t="s">
        <v>37</v>
      </c>
      <c r="B439" s="59" t="s">
        <v>855</v>
      </c>
      <c r="C439" s="60" t="s">
        <v>856</v>
      </c>
      <c r="D439" s="65">
        <f t="shared" si="42"/>
        <v>1.0306356000000001</v>
      </c>
      <c r="E439" s="65">
        <v>0</v>
      </c>
      <c r="F439" s="65">
        <f t="shared" si="39"/>
        <v>1.0306356000000001</v>
      </c>
      <c r="G439" s="65">
        <v>1.0306356000000001</v>
      </c>
      <c r="H439" s="65">
        <f t="shared" si="40"/>
        <v>0.48782116860000002</v>
      </c>
      <c r="I439" s="65">
        <v>0</v>
      </c>
      <c r="J439" s="65">
        <v>0</v>
      </c>
      <c r="K439" s="65">
        <v>0</v>
      </c>
      <c r="L439" s="65">
        <v>0</v>
      </c>
      <c r="M439" s="65">
        <v>0</v>
      </c>
      <c r="N439" s="65">
        <v>0</v>
      </c>
      <c r="O439" s="65">
        <v>1.0306356000000001</v>
      </c>
      <c r="P439" s="65">
        <v>0.48782116860000002</v>
      </c>
      <c r="Q439" s="65">
        <f t="shared" si="43"/>
        <v>0.54281443140000007</v>
      </c>
      <c r="R439" s="65">
        <f t="shared" si="41"/>
        <v>-0.54281443140000007</v>
      </c>
      <c r="S439" s="66">
        <f t="shared" si="44"/>
        <v>-52.667929518444737</v>
      </c>
      <c r="T439" s="69" t="s">
        <v>894</v>
      </c>
    </row>
    <row r="440" spans="1:20" ht="30" x14ac:dyDescent="0.25">
      <c r="A440" s="26" t="s">
        <v>37</v>
      </c>
      <c r="B440" s="59" t="s">
        <v>857</v>
      </c>
      <c r="C440" s="60" t="s">
        <v>858</v>
      </c>
      <c r="D440" s="65">
        <f t="shared" si="42"/>
        <v>1.0306356000000001</v>
      </c>
      <c r="E440" s="65">
        <v>0</v>
      </c>
      <c r="F440" s="65">
        <f t="shared" si="39"/>
        <v>1.0306356000000001</v>
      </c>
      <c r="G440" s="65">
        <v>1.0306356000000001</v>
      </c>
      <c r="H440" s="65">
        <f t="shared" si="40"/>
        <v>0.72043721179999998</v>
      </c>
      <c r="I440" s="65">
        <v>0</v>
      </c>
      <c r="J440" s="65">
        <v>0</v>
      </c>
      <c r="K440" s="65">
        <v>0</v>
      </c>
      <c r="L440" s="65">
        <v>0</v>
      </c>
      <c r="M440" s="65">
        <v>0</v>
      </c>
      <c r="N440" s="65">
        <v>0</v>
      </c>
      <c r="O440" s="65">
        <v>1.0306356000000001</v>
      </c>
      <c r="P440" s="65">
        <v>0.72043721179999998</v>
      </c>
      <c r="Q440" s="65">
        <f t="shared" si="43"/>
        <v>0.31019838820000012</v>
      </c>
      <c r="R440" s="65">
        <f t="shared" si="41"/>
        <v>-0.31019838820000012</v>
      </c>
      <c r="S440" s="66">
        <f t="shared" si="44"/>
        <v>-30.097775411600381</v>
      </c>
      <c r="T440" s="69" t="s">
        <v>894</v>
      </c>
    </row>
    <row r="441" spans="1:20" ht="75" x14ac:dyDescent="0.25">
      <c r="A441" s="56" t="s">
        <v>37</v>
      </c>
      <c r="B441" s="57" t="s">
        <v>859</v>
      </c>
      <c r="C441" s="58" t="s">
        <v>860</v>
      </c>
      <c r="D441" s="65">
        <f t="shared" si="42"/>
        <v>0</v>
      </c>
      <c r="E441" s="65">
        <v>0</v>
      </c>
      <c r="F441" s="65">
        <f t="shared" si="39"/>
        <v>0</v>
      </c>
      <c r="G441" s="65">
        <v>0</v>
      </c>
      <c r="H441" s="65">
        <f t="shared" si="40"/>
        <v>2.108896E-2</v>
      </c>
      <c r="I441" s="65">
        <v>0</v>
      </c>
      <c r="J441" s="65">
        <v>0</v>
      </c>
      <c r="K441" s="65">
        <v>0</v>
      </c>
      <c r="L441" s="65">
        <v>0</v>
      </c>
      <c r="M441" s="65">
        <v>0</v>
      </c>
      <c r="N441" s="65">
        <v>0</v>
      </c>
      <c r="O441" s="65">
        <v>0</v>
      </c>
      <c r="P441" s="65">
        <v>2.108896E-2</v>
      </c>
      <c r="Q441" s="65">
        <f t="shared" si="43"/>
        <v>-2.108896E-2</v>
      </c>
      <c r="R441" s="65">
        <f t="shared" si="41"/>
        <v>2.108896E-2</v>
      </c>
      <c r="S441" s="66">
        <v>100</v>
      </c>
      <c r="T441" s="69" t="s">
        <v>901</v>
      </c>
    </row>
    <row r="442" spans="1:20" ht="75" x14ac:dyDescent="0.25">
      <c r="A442" s="56" t="s">
        <v>37</v>
      </c>
      <c r="B442" s="57" t="s">
        <v>861</v>
      </c>
      <c r="C442" s="58" t="s">
        <v>862</v>
      </c>
      <c r="D442" s="65">
        <f t="shared" si="42"/>
        <v>0</v>
      </c>
      <c r="E442" s="65">
        <v>0</v>
      </c>
      <c r="F442" s="65">
        <f t="shared" si="39"/>
        <v>0</v>
      </c>
      <c r="G442" s="65">
        <v>0</v>
      </c>
      <c r="H442" s="65">
        <f t="shared" si="40"/>
        <v>1.9897159999999997E-2</v>
      </c>
      <c r="I442" s="65">
        <v>0</v>
      </c>
      <c r="J442" s="65">
        <v>0</v>
      </c>
      <c r="K442" s="65">
        <v>0</v>
      </c>
      <c r="L442" s="65">
        <v>0</v>
      </c>
      <c r="M442" s="65">
        <v>0</v>
      </c>
      <c r="N442" s="65">
        <v>0</v>
      </c>
      <c r="O442" s="65">
        <v>0</v>
      </c>
      <c r="P442" s="65">
        <v>1.9897159999999997E-2</v>
      </c>
      <c r="Q442" s="65">
        <f t="shared" si="43"/>
        <v>-1.9897159999999997E-2</v>
      </c>
      <c r="R442" s="65">
        <f t="shared" si="41"/>
        <v>1.9897159999999997E-2</v>
      </c>
      <c r="S442" s="66">
        <v>100</v>
      </c>
      <c r="T442" s="69" t="s">
        <v>901</v>
      </c>
    </row>
    <row r="443" spans="1:20" ht="75" x14ac:dyDescent="0.25">
      <c r="A443" s="56" t="s">
        <v>37</v>
      </c>
      <c r="B443" s="57" t="s">
        <v>863</v>
      </c>
      <c r="C443" s="58" t="s">
        <v>864</v>
      </c>
      <c r="D443" s="65">
        <f t="shared" si="42"/>
        <v>0</v>
      </c>
      <c r="E443" s="65">
        <v>0</v>
      </c>
      <c r="F443" s="65">
        <f t="shared" si="39"/>
        <v>0</v>
      </c>
      <c r="G443" s="65">
        <v>0</v>
      </c>
      <c r="H443" s="65">
        <f t="shared" si="40"/>
        <v>2.353746E-2</v>
      </c>
      <c r="I443" s="65">
        <v>0</v>
      </c>
      <c r="J443" s="65">
        <v>0</v>
      </c>
      <c r="K443" s="65">
        <v>0</v>
      </c>
      <c r="L443" s="65">
        <v>0</v>
      </c>
      <c r="M443" s="65">
        <v>0</v>
      </c>
      <c r="N443" s="65">
        <v>0</v>
      </c>
      <c r="O443" s="65">
        <v>0</v>
      </c>
      <c r="P443" s="65">
        <v>2.353746E-2</v>
      </c>
      <c r="Q443" s="65">
        <f t="shared" si="43"/>
        <v>-2.353746E-2</v>
      </c>
      <c r="R443" s="65">
        <f t="shared" si="41"/>
        <v>2.353746E-2</v>
      </c>
      <c r="S443" s="66">
        <v>100</v>
      </c>
      <c r="T443" s="69" t="s">
        <v>901</v>
      </c>
    </row>
    <row r="444" spans="1:20" ht="30" x14ac:dyDescent="0.25">
      <c r="A444" s="56" t="s">
        <v>37</v>
      </c>
      <c r="B444" s="57" t="s">
        <v>865</v>
      </c>
      <c r="C444" s="58" t="s">
        <v>866</v>
      </c>
      <c r="D444" s="65">
        <f t="shared" si="42"/>
        <v>0</v>
      </c>
      <c r="E444" s="65">
        <v>0</v>
      </c>
      <c r="F444" s="65">
        <f t="shared" si="39"/>
        <v>0</v>
      </c>
      <c r="G444" s="65">
        <v>0</v>
      </c>
      <c r="H444" s="65">
        <f t="shared" si="40"/>
        <v>1.7813279999999997E-2</v>
      </c>
      <c r="I444" s="65">
        <v>0</v>
      </c>
      <c r="J444" s="65">
        <v>0</v>
      </c>
      <c r="K444" s="65">
        <v>0</v>
      </c>
      <c r="L444" s="65">
        <v>0</v>
      </c>
      <c r="M444" s="65">
        <v>0</v>
      </c>
      <c r="N444" s="65">
        <v>0</v>
      </c>
      <c r="O444" s="65">
        <v>0</v>
      </c>
      <c r="P444" s="65">
        <v>1.7813279999999997E-2</v>
      </c>
      <c r="Q444" s="65">
        <f t="shared" si="43"/>
        <v>-1.7813279999999997E-2</v>
      </c>
      <c r="R444" s="65">
        <f t="shared" si="41"/>
        <v>1.7813279999999997E-2</v>
      </c>
      <c r="S444" s="66">
        <v>100</v>
      </c>
      <c r="T444" s="69" t="s">
        <v>901</v>
      </c>
    </row>
    <row r="445" spans="1:20" ht="30" x14ac:dyDescent="0.25">
      <c r="A445" s="56" t="s">
        <v>37</v>
      </c>
      <c r="B445" s="57" t="s">
        <v>867</v>
      </c>
      <c r="C445" s="58" t="s">
        <v>868</v>
      </c>
      <c r="D445" s="65">
        <f t="shared" si="42"/>
        <v>0</v>
      </c>
      <c r="E445" s="65">
        <v>0</v>
      </c>
      <c r="F445" s="65">
        <f t="shared" si="39"/>
        <v>0</v>
      </c>
      <c r="G445" s="65">
        <v>0</v>
      </c>
      <c r="H445" s="65">
        <f t="shared" si="40"/>
        <v>1.9797402799999995E-2</v>
      </c>
      <c r="I445" s="65">
        <v>0</v>
      </c>
      <c r="J445" s="65">
        <v>0</v>
      </c>
      <c r="K445" s="65">
        <v>0</v>
      </c>
      <c r="L445" s="65">
        <v>0</v>
      </c>
      <c r="M445" s="65">
        <v>0</v>
      </c>
      <c r="N445" s="65">
        <v>0</v>
      </c>
      <c r="O445" s="65">
        <v>0</v>
      </c>
      <c r="P445" s="65">
        <v>1.9797402799999995E-2</v>
      </c>
      <c r="Q445" s="65">
        <f t="shared" si="43"/>
        <v>-1.9797402799999995E-2</v>
      </c>
      <c r="R445" s="65">
        <f t="shared" si="41"/>
        <v>1.9797402799999995E-2</v>
      </c>
      <c r="S445" s="66">
        <v>100</v>
      </c>
      <c r="T445" s="69" t="s">
        <v>901</v>
      </c>
    </row>
    <row r="446" spans="1:20" ht="30" x14ac:dyDescent="0.25">
      <c r="A446" s="56" t="s">
        <v>37</v>
      </c>
      <c r="B446" s="57" t="s">
        <v>869</v>
      </c>
      <c r="C446" s="58" t="s">
        <v>870</v>
      </c>
      <c r="D446" s="65">
        <f t="shared" si="42"/>
        <v>0</v>
      </c>
      <c r="E446" s="65">
        <v>0</v>
      </c>
      <c r="F446" s="65">
        <f t="shared" si="39"/>
        <v>0</v>
      </c>
      <c r="G446" s="65">
        <v>0</v>
      </c>
      <c r="H446" s="65">
        <f t="shared" si="40"/>
        <v>1.7489959999999995E-2</v>
      </c>
      <c r="I446" s="65">
        <v>0</v>
      </c>
      <c r="J446" s="65">
        <v>0</v>
      </c>
      <c r="K446" s="65">
        <v>0</v>
      </c>
      <c r="L446" s="65">
        <v>0</v>
      </c>
      <c r="M446" s="65">
        <v>0</v>
      </c>
      <c r="N446" s="65">
        <v>0</v>
      </c>
      <c r="O446" s="65">
        <v>0</v>
      </c>
      <c r="P446" s="65">
        <v>1.7489959999999995E-2</v>
      </c>
      <c r="Q446" s="65">
        <f t="shared" si="43"/>
        <v>-1.7489959999999995E-2</v>
      </c>
      <c r="R446" s="65">
        <f t="shared" si="41"/>
        <v>1.7489959999999995E-2</v>
      </c>
      <c r="S446" s="66">
        <v>100</v>
      </c>
      <c r="T446" s="69" t="s">
        <v>901</v>
      </c>
    </row>
    <row r="447" spans="1:20" ht="30" x14ac:dyDescent="0.25">
      <c r="A447" s="56" t="s">
        <v>37</v>
      </c>
      <c r="B447" s="57" t="s">
        <v>871</v>
      </c>
      <c r="C447" s="58" t="s">
        <v>872</v>
      </c>
      <c r="D447" s="65">
        <f t="shared" si="42"/>
        <v>0</v>
      </c>
      <c r="E447" s="65">
        <v>0</v>
      </c>
      <c r="F447" s="65">
        <f t="shared" si="39"/>
        <v>0</v>
      </c>
      <c r="G447" s="65">
        <v>0</v>
      </c>
      <c r="H447" s="65">
        <f t="shared" si="40"/>
        <v>1.7963139999999999E-2</v>
      </c>
      <c r="I447" s="65">
        <v>0</v>
      </c>
      <c r="J447" s="65">
        <v>0</v>
      </c>
      <c r="K447" s="65">
        <v>0</v>
      </c>
      <c r="L447" s="65">
        <v>0</v>
      </c>
      <c r="M447" s="65">
        <v>0</v>
      </c>
      <c r="N447" s="65">
        <v>0</v>
      </c>
      <c r="O447" s="65">
        <v>0</v>
      </c>
      <c r="P447" s="65">
        <v>1.7963139999999999E-2</v>
      </c>
      <c r="Q447" s="65">
        <f t="shared" si="43"/>
        <v>-1.7963139999999999E-2</v>
      </c>
      <c r="R447" s="65">
        <f t="shared" si="41"/>
        <v>1.7963139999999999E-2</v>
      </c>
      <c r="S447" s="66">
        <v>100</v>
      </c>
      <c r="T447" s="69" t="s">
        <v>901</v>
      </c>
    </row>
    <row r="448" spans="1:20" ht="30" x14ac:dyDescent="0.25">
      <c r="A448" s="56" t="s">
        <v>37</v>
      </c>
      <c r="B448" s="57" t="s">
        <v>873</v>
      </c>
      <c r="C448" s="58" t="s">
        <v>874</v>
      </c>
      <c r="D448" s="65">
        <f t="shared" si="42"/>
        <v>0</v>
      </c>
      <c r="E448" s="65">
        <v>0</v>
      </c>
      <c r="F448" s="65">
        <f t="shared" si="39"/>
        <v>0</v>
      </c>
      <c r="G448" s="65">
        <v>0</v>
      </c>
      <c r="H448" s="65">
        <f t="shared" si="40"/>
        <v>1.7963139999999999E-2</v>
      </c>
      <c r="I448" s="65">
        <v>0</v>
      </c>
      <c r="J448" s="65">
        <v>0</v>
      </c>
      <c r="K448" s="65">
        <v>0</v>
      </c>
      <c r="L448" s="65">
        <v>0</v>
      </c>
      <c r="M448" s="65">
        <v>0</v>
      </c>
      <c r="N448" s="65">
        <v>0</v>
      </c>
      <c r="O448" s="65">
        <v>0</v>
      </c>
      <c r="P448" s="65">
        <v>1.7963139999999999E-2</v>
      </c>
      <c r="Q448" s="65">
        <f t="shared" si="43"/>
        <v>-1.7963139999999999E-2</v>
      </c>
      <c r="R448" s="65">
        <f t="shared" si="41"/>
        <v>1.7963139999999999E-2</v>
      </c>
      <c r="S448" s="66">
        <v>100</v>
      </c>
      <c r="T448" s="69" t="s">
        <v>901</v>
      </c>
    </row>
    <row r="449" spans="1:20" ht="30" x14ac:dyDescent="0.25">
      <c r="A449" s="56" t="s">
        <v>37</v>
      </c>
      <c r="B449" s="57" t="s">
        <v>875</v>
      </c>
      <c r="C449" s="58" t="s">
        <v>876</v>
      </c>
      <c r="D449" s="65">
        <f t="shared" si="42"/>
        <v>0</v>
      </c>
      <c r="E449" s="65">
        <v>0</v>
      </c>
      <c r="F449" s="65">
        <f t="shared" si="39"/>
        <v>0</v>
      </c>
      <c r="G449" s="65">
        <v>0</v>
      </c>
      <c r="H449" s="65">
        <f t="shared" si="40"/>
        <v>1.7764899999999997E-2</v>
      </c>
      <c r="I449" s="65">
        <v>0</v>
      </c>
      <c r="J449" s="65">
        <v>0</v>
      </c>
      <c r="K449" s="65">
        <v>0</v>
      </c>
      <c r="L449" s="65">
        <v>0</v>
      </c>
      <c r="M449" s="65">
        <v>0</v>
      </c>
      <c r="N449" s="65">
        <v>0</v>
      </c>
      <c r="O449" s="65">
        <v>0</v>
      </c>
      <c r="P449" s="65">
        <v>1.7764899999999997E-2</v>
      </c>
      <c r="Q449" s="65">
        <f t="shared" si="43"/>
        <v>-1.7764899999999997E-2</v>
      </c>
      <c r="R449" s="65">
        <f t="shared" si="41"/>
        <v>1.7764899999999997E-2</v>
      </c>
      <c r="S449" s="66">
        <v>100</v>
      </c>
      <c r="T449" s="69" t="s">
        <v>901</v>
      </c>
    </row>
    <row r="450" spans="1:20" ht="30" x14ac:dyDescent="0.25">
      <c r="A450" s="56" t="s">
        <v>37</v>
      </c>
      <c r="B450" s="57" t="s">
        <v>877</v>
      </c>
      <c r="C450" s="58" t="s">
        <v>878</v>
      </c>
      <c r="D450" s="65">
        <f t="shared" si="42"/>
        <v>0</v>
      </c>
      <c r="E450" s="65">
        <v>0</v>
      </c>
      <c r="F450" s="65">
        <f t="shared" si="39"/>
        <v>0</v>
      </c>
      <c r="G450" s="65">
        <v>0</v>
      </c>
      <c r="H450" s="65">
        <f t="shared" si="40"/>
        <v>1.793836E-2</v>
      </c>
      <c r="I450" s="65">
        <v>0</v>
      </c>
      <c r="J450" s="65">
        <v>0</v>
      </c>
      <c r="K450" s="65">
        <v>0</v>
      </c>
      <c r="L450" s="65">
        <v>0</v>
      </c>
      <c r="M450" s="65">
        <v>0</v>
      </c>
      <c r="N450" s="65">
        <v>0</v>
      </c>
      <c r="O450" s="65">
        <v>0</v>
      </c>
      <c r="P450" s="65">
        <v>1.793836E-2</v>
      </c>
      <c r="Q450" s="65">
        <f t="shared" si="43"/>
        <v>-1.793836E-2</v>
      </c>
      <c r="R450" s="65">
        <f t="shared" si="41"/>
        <v>1.793836E-2</v>
      </c>
      <c r="S450" s="66">
        <v>100</v>
      </c>
      <c r="T450" s="69" t="s">
        <v>901</v>
      </c>
    </row>
    <row r="451" spans="1:20" ht="45" x14ac:dyDescent="0.25">
      <c r="A451" s="56" t="s">
        <v>37</v>
      </c>
      <c r="B451" s="57" t="s">
        <v>879</v>
      </c>
      <c r="C451" s="58" t="s">
        <v>880</v>
      </c>
      <c r="D451" s="65">
        <f t="shared" si="42"/>
        <v>0</v>
      </c>
      <c r="E451" s="65">
        <v>0</v>
      </c>
      <c r="F451" s="65">
        <f t="shared" si="39"/>
        <v>0</v>
      </c>
      <c r="G451" s="65">
        <v>0</v>
      </c>
      <c r="H451" s="65">
        <f t="shared" si="40"/>
        <v>2.1139699999999997E-2</v>
      </c>
      <c r="I451" s="65">
        <v>0</v>
      </c>
      <c r="J451" s="65">
        <v>0</v>
      </c>
      <c r="K451" s="65">
        <v>0</v>
      </c>
      <c r="L451" s="65">
        <v>0</v>
      </c>
      <c r="M451" s="65">
        <v>0</v>
      </c>
      <c r="N451" s="65">
        <v>0</v>
      </c>
      <c r="O451" s="65">
        <v>0</v>
      </c>
      <c r="P451" s="65">
        <v>2.1139699999999997E-2</v>
      </c>
      <c r="Q451" s="65">
        <f t="shared" si="43"/>
        <v>-2.1139699999999997E-2</v>
      </c>
      <c r="R451" s="65">
        <f t="shared" si="41"/>
        <v>2.1139699999999997E-2</v>
      </c>
      <c r="S451" s="66">
        <v>100</v>
      </c>
      <c r="T451" s="69" t="s">
        <v>901</v>
      </c>
    </row>
    <row r="452" spans="1:20" ht="30" x14ac:dyDescent="0.25">
      <c r="A452" s="56" t="s">
        <v>37</v>
      </c>
      <c r="B452" s="57" t="s">
        <v>881</v>
      </c>
      <c r="C452" s="58" t="s">
        <v>882</v>
      </c>
      <c r="D452" s="65">
        <f t="shared" si="42"/>
        <v>0</v>
      </c>
      <c r="E452" s="65">
        <v>0</v>
      </c>
      <c r="F452" s="65">
        <f t="shared" si="39"/>
        <v>0</v>
      </c>
      <c r="G452" s="65">
        <v>0</v>
      </c>
      <c r="H452" s="65">
        <f t="shared" si="40"/>
        <v>1.7764899999999997E-2</v>
      </c>
      <c r="I452" s="65">
        <v>0</v>
      </c>
      <c r="J452" s="65">
        <v>0</v>
      </c>
      <c r="K452" s="65">
        <v>0</v>
      </c>
      <c r="L452" s="65">
        <v>0</v>
      </c>
      <c r="M452" s="65">
        <v>0</v>
      </c>
      <c r="N452" s="65">
        <v>0</v>
      </c>
      <c r="O452" s="65">
        <v>0</v>
      </c>
      <c r="P452" s="65">
        <v>1.7764899999999997E-2</v>
      </c>
      <c r="Q452" s="65">
        <f t="shared" si="43"/>
        <v>-1.7764899999999997E-2</v>
      </c>
      <c r="R452" s="65">
        <f t="shared" si="41"/>
        <v>1.7764899999999997E-2</v>
      </c>
      <c r="S452" s="66">
        <v>100</v>
      </c>
      <c r="T452" s="69" t="s">
        <v>901</v>
      </c>
    </row>
    <row r="453" spans="1:20" ht="60" x14ac:dyDescent="0.25">
      <c r="A453" s="56" t="s">
        <v>37</v>
      </c>
      <c r="B453" s="57" t="s">
        <v>883</v>
      </c>
      <c r="C453" s="58" t="s">
        <v>862</v>
      </c>
      <c r="D453" s="65">
        <f t="shared" si="42"/>
        <v>0</v>
      </c>
      <c r="E453" s="65">
        <v>0</v>
      </c>
      <c r="F453" s="65">
        <f t="shared" si="39"/>
        <v>0</v>
      </c>
      <c r="G453" s="65">
        <v>0</v>
      </c>
      <c r="H453" s="65">
        <f t="shared" si="40"/>
        <v>3.5435942799999995E-2</v>
      </c>
      <c r="I453" s="65">
        <v>0</v>
      </c>
      <c r="J453" s="65">
        <v>0</v>
      </c>
      <c r="K453" s="65">
        <v>0</v>
      </c>
      <c r="L453" s="65">
        <v>0</v>
      </c>
      <c r="M453" s="65">
        <v>0</v>
      </c>
      <c r="N453" s="65">
        <v>0</v>
      </c>
      <c r="O453" s="65">
        <v>0</v>
      </c>
      <c r="P453" s="65">
        <v>3.5435942799999995E-2</v>
      </c>
      <c r="Q453" s="65">
        <f t="shared" si="43"/>
        <v>-3.5435942799999995E-2</v>
      </c>
      <c r="R453" s="65">
        <f t="shared" si="41"/>
        <v>3.5435942799999995E-2</v>
      </c>
      <c r="S453" s="66">
        <v>100</v>
      </c>
      <c r="T453" s="69" t="s">
        <v>901</v>
      </c>
    </row>
    <row r="454" spans="1:20" ht="57" x14ac:dyDescent="0.25">
      <c r="A454" s="37" t="s">
        <v>38</v>
      </c>
      <c r="B454" s="38" t="s">
        <v>113</v>
      </c>
      <c r="C454" s="39" t="s">
        <v>49</v>
      </c>
      <c r="D454" s="64">
        <f t="shared" si="42"/>
        <v>0</v>
      </c>
      <c r="E454" s="64">
        <v>0</v>
      </c>
      <c r="F454" s="64">
        <f t="shared" si="39"/>
        <v>0</v>
      </c>
      <c r="G454" s="64">
        <v>0</v>
      </c>
      <c r="H454" s="64">
        <f t="shared" si="40"/>
        <v>0</v>
      </c>
      <c r="I454" s="64">
        <v>0</v>
      </c>
      <c r="J454" s="64">
        <v>0</v>
      </c>
      <c r="K454" s="64">
        <v>0</v>
      </c>
      <c r="L454" s="64">
        <v>0</v>
      </c>
      <c r="M454" s="64">
        <v>0</v>
      </c>
      <c r="N454" s="64">
        <v>0</v>
      </c>
      <c r="O454" s="64">
        <v>0</v>
      </c>
      <c r="P454" s="64">
        <v>0</v>
      </c>
      <c r="Q454" s="64">
        <f t="shared" si="43"/>
        <v>0</v>
      </c>
      <c r="R454" s="64">
        <f t="shared" si="41"/>
        <v>0</v>
      </c>
      <c r="S454" s="19">
        <v>0</v>
      </c>
      <c r="T454" s="69" t="s">
        <v>505</v>
      </c>
    </row>
    <row r="455" spans="1:20" ht="28.5" x14ac:dyDescent="0.25">
      <c r="A455" s="37" t="s">
        <v>39</v>
      </c>
      <c r="B455" s="38" t="s">
        <v>114</v>
      </c>
      <c r="C455" s="39" t="s">
        <v>49</v>
      </c>
      <c r="D455" s="64">
        <f t="shared" si="42"/>
        <v>53.529931819999995</v>
      </c>
      <c r="E455" s="64"/>
      <c r="F455" s="64">
        <f t="shared" si="39"/>
        <v>53.529931819999995</v>
      </c>
      <c r="G455" s="64">
        <v>53.529931819999995</v>
      </c>
      <c r="H455" s="64">
        <f t="shared" si="40"/>
        <v>50.082616855199987</v>
      </c>
      <c r="I455" s="64">
        <v>0</v>
      </c>
      <c r="J455" s="64">
        <f>J456+J457+J458</f>
        <v>8.9771844473999991</v>
      </c>
      <c r="K455" s="64">
        <v>11.732046159999999</v>
      </c>
      <c r="L455" s="64">
        <f>L456+L457+L458</f>
        <v>1.9656651691999998</v>
      </c>
      <c r="M455" s="64">
        <v>27.047885659999995</v>
      </c>
      <c r="N455" s="64">
        <f>N456+N457+N458</f>
        <v>7.7074435711999998</v>
      </c>
      <c r="O455" s="64">
        <v>14.75</v>
      </c>
      <c r="P455" s="64">
        <v>31.432323667399992</v>
      </c>
      <c r="Q455" s="64">
        <f t="shared" si="43"/>
        <v>3.4473149648000074</v>
      </c>
      <c r="R455" s="64">
        <f t="shared" si="41"/>
        <v>-3.4473149648000074</v>
      </c>
      <c r="S455" s="19">
        <f t="shared" si="44"/>
        <v>-6.4399763788079696</v>
      </c>
      <c r="T455" s="69" t="s">
        <v>505</v>
      </c>
    </row>
    <row r="456" spans="1:20" ht="105" x14ac:dyDescent="0.25">
      <c r="A456" s="26" t="s">
        <v>39</v>
      </c>
      <c r="B456" s="32" t="s">
        <v>884</v>
      </c>
      <c r="C456" s="27" t="s">
        <v>885</v>
      </c>
      <c r="D456" s="65">
        <f t="shared" si="42"/>
        <v>0</v>
      </c>
      <c r="E456" s="65">
        <v>0</v>
      </c>
      <c r="F456" s="65">
        <f t="shared" si="39"/>
        <v>0</v>
      </c>
      <c r="G456" s="65">
        <v>0</v>
      </c>
      <c r="H456" s="65">
        <f t="shared" si="40"/>
        <v>3.8603561231999999</v>
      </c>
      <c r="I456" s="65">
        <v>0</v>
      </c>
      <c r="J456" s="65">
        <v>3.8603561231999999</v>
      </c>
      <c r="K456" s="65">
        <v>0</v>
      </c>
      <c r="L456" s="65">
        <v>0</v>
      </c>
      <c r="M456" s="65">
        <v>0</v>
      </c>
      <c r="N456" s="65">
        <v>0</v>
      </c>
      <c r="O456" s="65">
        <v>0</v>
      </c>
      <c r="P456" s="65">
        <v>0</v>
      </c>
      <c r="Q456" s="65">
        <f t="shared" si="43"/>
        <v>-3.8603561231999999</v>
      </c>
      <c r="R456" s="65">
        <f t="shared" si="41"/>
        <v>3.8603561231999999</v>
      </c>
      <c r="S456" s="66">
        <v>100</v>
      </c>
      <c r="T456" s="69" t="s">
        <v>903</v>
      </c>
    </row>
    <row r="457" spans="1:20" ht="225" x14ac:dyDescent="0.25">
      <c r="A457" s="25" t="s">
        <v>39</v>
      </c>
      <c r="B457" s="40" t="s">
        <v>886</v>
      </c>
      <c r="C457" s="41" t="s">
        <v>239</v>
      </c>
      <c r="D457" s="65">
        <f t="shared" si="42"/>
        <v>2.0761392000000001</v>
      </c>
      <c r="E457" s="65">
        <v>0</v>
      </c>
      <c r="F457" s="65">
        <f t="shared" si="39"/>
        <v>2.0761392000000001</v>
      </c>
      <c r="G457" s="65">
        <v>2.0761392000000001</v>
      </c>
      <c r="H457" s="65">
        <f>J457+L457+N457+P457</f>
        <v>1.8675197429999999</v>
      </c>
      <c r="I457" s="65">
        <v>0</v>
      </c>
      <c r="J457" s="65">
        <v>0.35349999860000003</v>
      </c>
      <c r="K457" s="65">
        <v>1.8932392</v>
      </c>
      <c r="L457" s="65">
        <v>0.64460583339999988</v>
      </c>
      <c r="M457" s="65">
        <v>0.18289999999999998</v>
      </c>
      <c r="N457" s="65">
        <v>0.13053390099999998</v>
      </c>
      <c r="O457" s="65">
        <v>0</v>
      </c>
      <c r="P457" s="65">
        <v>0.73888000999999992</v>
      </c>
      <c r="Q457" s="65">
        <f t="shared" si="43"/>
        <v>0.20861945700000017</v>
      </c>
      <c r="R457" s="65">
        <f t="shared" si="41"/>
        <v>-0.20861945700000017</v>
      </c>
      <c r="S457" s="66">
        <f>(J457+L457+N457+P457)/(I457+K457+M457+O457)*100-100</f>
        <v>-10.04843302414406</v>
      </c>
      <c r="T457" s="59" t="s">
        <v>904</v>
      </c>
    </row>
    <row r="458" spans="1:20" ht="315" x14ac:dyDescent="0.25">
      <c r="A458" s="25" t="s">
        <v>39</v>
      </c>
      <c r="B458" s="40" t="s">
        <v>887</v>
      </c>
      <c r="C458" s="41" t="s">
        <v>240</v>
      </c>
      <c r="D458" s="65">
        <f t="shared" si="42"/>
        <v>51.453792619999994</v>
      </c>
      <c r="E458" s="65">
        <v>0</v>
      </c>
      <c r="F458" s="65">
        <f t="shared" si="39"/>
        <v>51.453792619999994</v>
      </c>
      <c r="G458" s="65">
        <v>51.453792619999994</v>
      </c>
      <c r="H458" s="65">
        <f>J458+L458+N458+P458</f>
        <v>44.354740988999993</v>
      </c>
      <c r="I458" s="65">
        <v>0</v>
      </c>
      <c r="J458" s="65">
        <v>4.7633283255999999</v>
      </c>
      <c r="K458" s="65">
        <v>9.8388069599999994</v>
      </c>
      <c r="L458" s="65">
        <v>1.3210593357999998</v>
      </c>
      <c r="M458" s="65">
        <v>26.864985659999995</v>
      </c>
      <c r="N458" s="65">
        <v>7.5769096702000001</v>
      </c>
      <c r="O458" s="65">
        <v>14.75</v>
      </c>
      <c r="P458" s="65">
        <v>30.693443657399996</v>
      </c>
      <c r="Q458" s="65">
        <f t="shared" si="43"/>
        <v>7.0990516310000018</v>
      </c>
      <c r="R458" s="65">
        <f t="shared" si="41"/>
        <v>-7.0990516310000018</v>
      </c>
      <c r="S458" s="66">
        <f t="shared" si="44"/>
        <v>-13.796945316409222</v>
      </c>
      <c r="T458" s="59" t="s">
        <v>905</v>
      </c>
    </row>
  </sheetData>
  <customSheetViews>
    <customSheetView guid="{500C2F4F-1743-499A-A051-20565DBF52B2}" scale="80" showPageBreaks="1" printArea="1" view="pageBreakPreview">
      <selection activeCell="A5" sqref="A5:T5"/>
      <colBreaks count="1" manualBreakCount="1">
        <brk id="10" max="19" man="1"/>
      </colBreaks>
      <pageMargins left="0.78740157480314965" right="0.39370078740157483" top="0.78740157480314965" bottom="0.78740157480314965" header="0.51181102362204722" footer="0.51181102362204722"/>
      <printOptions horizontalCentered="1"/>
      <pageSetup paperSize="9" scale="80" fitToHeight="0" orientation="landscape" r:id="rId1"/>
      <headerFooter alignWithMargins="0"/>
    </customSheetView>
  </customSheetViews>
  <mergeCells count="25">
    <mergeCell ref="B15:B17"/>
    <mergeCell ref="C15:C17"/>
    <mergeCell ref="T15:T17"/>
    <mergeCell ref="G16:H16"/>
    <mergeCell ref="R15:S15"/>
    <mergeCell ref="M16:N16"/>
    <mergeCell ref="K16:L16"/>
    <mergeCell ref="G15:P15"/>
    <mergeCell ref="O16:P16"/>
    <mergeCell ref="A12:T12"/>
    <mergeCell ref="A13:T13"/>
    <mergeCell ref="D15:D17"/>
    <mergeCell ref="A4:T4"/>
    <mergeCell ref="A5:T5"/>
    <mergeCell ref="A7:T7"/>
    <mergeCell ref="A8:T8"/>
    <mergeCell ref="A10:T10"/>
    <mergeCell ref="R16:R17"/>
    <mergeCell ref="S16:S17"/>
    <mergeCell ref="E15:E17"/>
    <mergeCell ref="A14:T14"/>
    <mergeCell ref="F15:F17"/>
    <mergeCell ref="Q15:Q17"/>
    <mergeCell ref="I16:J16"/>
    <mergeCell ref="A15:A17"/>
  </mergeCells>
  <printOptions horizontalCentered="1"/>
  <pageMargins left="0.78740157480314965" right="0.39370078740157483" top="0.78740157480314965" bottom="0.78740157480314965" header="0.51181102362204722" footer="0.51181102362204722"/>
  <pageSetup paperSize="9" scale="80" fitToHeight="0" orientation="landscape" r:id="rId2"/>
  <headerFooter alignWithMargins="0"/>
  <colBreaks count="1" manualBreakCount="1">
    <brk id="10" max="3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Company>Datanium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Kudryashov_YM</dc:creator>
  <cp:lastModifiedBy>Кадомская С.Н.</cp:lastModifiedBy>
  <cp:lastPrinted>2018-06-19T11:44:26Z</cp:lastPrinted>
  <dcterms:created xsi:type="dcterms:W3CDTF">2009-07-27T10:10:26Z</dcterms:created>
  <dcterms:modified xsi:type="dcterms:W3CDTF">2019-03-25T10:49:54Z</dcterms:modified>
</cp:coreProperties>
</file>