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/>
  </bookViews>
  <sheets>
    <sheet name="Приложение 1 " sheetId="4" r:id="rId1"/>
  </sheets>
  <calcPr calcId="145621"/>
</workbook>
</file>

<file path=xl/calcChain.xml><?xml version="1.0" encoding="utf-8"?>
<calcChain xmlns="http://schemas.openxmlformats.org/spreadsheetml/2006/main">
  <c r="I27" i="4" l="1"/>
  <c r="I26" i="4"/>
  <c r="F22" i="4" l="1"/>
  <c r="F20" i="4"/>
  <c r="F19" i="4"/>
  <c r="F167" i="4"/>
  <c r="F110" i="4"/>
  <c r="F53" i="4"/>
  <c r="G167" i="4" l="1"/>
  <c r="G22" i="4" s="1"/>
  <c r="G153" i="4"/>
  <c r="G151" i="4" s="1"/>
  <c r="G110" i="4"/>
  <c r="G53" i="4"/>
  <c r="G50" i="4"/>
  <c r="G24" i="4"/>
  <c r="G20" i="4"/>
  <c r="G19" i="4"/>
  <c r="F198" i="4"/>
  <c r="F24" i="4" s="1"/>
  <c r="F18" i="4" s="1"/>
  <c r="G18" i="4" l="1"/>
  <c r="I198" i="4"/>
  <c r="I24" i="4" s="1"/>
  <c r="I167" i="4"/>
  <c r="I22" i="4" s="1"/>
  <c r="I161" i="4"/>
  <c r="I153" i="4"/>
  <c r="I151" i="4" s="1"/>
  <c r="I110" i="4"/>
  <c r="I109" i="4" s="1"/>
  <c r="I53" i="4"/>
  <c r="I50" i="4"/>
  <c r="I45" i="4"/>
  <c r="I43" i="4" s="1"/>
  <c r="I19" i="4" s="1"/>
  <c r="J198" i="4"/>
  <c r="J24" i="4" s="1"/>
  <c r="J167" i="4"/>
  <c r="J22" i="4" s="1"/>
  <c r="J161" i="4"/>
  <c r="J153" i="4"/>
  <c r="J151" i="4" s="1"/>
  <c r="J110" i="4"/>
  <c r="J109" i="4" s="1"/>
  <c r="J53" i="4"/>
  <c r="J50" i="4"/>
  <c r="J45" i="4"/>
  <c r="J43" i="4" s="1"/>
  <c r="J26" i="4" s="1"/>
  <c r="J19" i="4" s="1"/>
  <c r="J27" i="4"/>
  <c r="N198" i="4"/>
  <c r="N24" i="4" s="1"/>
  <c r="N167" i="4"/>
  <c r="N22" i="4" s="1"/>
  <c r="N161" i="4"/>
  <c r="N153" i="4"/>
  <c r="N151" i="4" s="1"/>
  <c r="N110" i="4"/>
  <c r="N109" i="4" s="1"/>
  <c r="N53" i="4"/>
  <c r="N50" i="4"/>
  <c r="N45" i="4"/>
  <c r="N43" i="4" s="1"/>
  <c r="N26" i="4" s="1"/>
  <c r="N19" i="4" s="1"/>
  <c r="N27" i="4"/>
  <c r="S198" i="4"/>
  <c r="S24" i="4" s="1"/>
  <c r="S167" i="4"/>
  <c r="S22" i="4" s="1"/>
  <c r="S161" i="4"/>
  <c r="S153" i="4"/>
  <c r="S151" i="4" s="1"/>
  <c r="S110" i="4"/>
  <c r="S109" i="4" s="1"/>
  <c r="S53" i="4"/>
  <c r="S50" i="4"/>
  <c r="S45" i="4"/>
  <c r="S43" i="4" s="1"/>
  <c r="S26" i="4" s="1"/>
  <c r="S19" i="4" s="1"/>
  <c r="S27" i="4"/>
  <c r="P198" i="4"/>
  <c r="P24" i="4" s="1"/>
  <c r="P167" i="4"/>
  <c r="P22" i="4" s="1"/>
  <c r="P161" i="4"/>
  <c r="P153" i="4"/>
  <c r="P151" i="4" s="1"/>
  <c r="P110" i="4"/>
  <c r="P109" i="4" s="1"/>
  <c r="P53" i="4"/>
  <c r="P50" i="4"/>
  <c r="P45" i="4"/>
  <c r="P43" i="4" s="1"/>
  <c r="P26" i="4" s="1"/>
  <c r="P19" i="4" s="1"/>
  <c r="P27" i="4"/>
  <c r="K198" i="4"/>
  <c r="K24" i="4" s="1"/>
  <c r="K167" i="4"/>
  <c r="K22" i="4" s="1"/>
  <c r="K161" i="4"/>
  <c r="K153" i="4"/>
  <c r="K151" i="4" s="1"/>
  <c r="K110" i="4"/>
  <c r="K109" i="4" s="1"/>
  <c r="K53" i="4"/>
  <c r="K50" i="4"/>
  <c r="K45" i="4"/>
  <c r="K43" i="4" s="1"/>
  <c r="K26" i="4" s="1"/>
  <c r="K19" i="4" s="1"/>
  <c r="K27" i="4"/>
  <c r="J49" i="4" l="1"/>
  <c r="J48" i="4" s="1"/>
  <c r="J20" i="4" s="1"/>
  <c r="J18" i="4" s="1"/>
  <c r="P49" i="4"/>
  <c r="P48" i="4" s="1"/>
  <c r="P20" i="4" s="1"/>
  <c r="P18" i="4" s="1"/>
  <c r="N49" i="4"/>
  <c r="N48" i="4" s="1"/>
  <c r="N20" i="4" s="1"/>
  <c r="N18" i="4" s="1"/>
  <c r="S49" i="4"/>
  <c r="S48" i="4" s="1"/>
  <c r="S20" i="4" s="1"/>
  <c r="S18" i="4" s="1"/>
  <c r="I49" i="4"/>
  <c r="I48" i="4" s="1"/>
  <c r="I20" i="4" s="1"/>
  <c r="I18" i="4" s="1"/>
  <c r="K49" i="4"/>
  <c r="K48" i="4" s="1"/>
  <c r="K20" i="4" s="1"/>
  <c r="K18" i="4" s="1"/>
  <c r="T198" i="4" l="1"/>
  <c r="T24" i="4" s="1"/>
  <c r="R198" i="4"/>
  <c r="R24" i="4" s="1"/>
  <c r="Q198" i="4"/>
  <c r="Q24" i="4" s="1"/>
  <c r="T167" i="4"/>
  <c r="T22" i="4" s="1"/>
  <c r="R167" i="4"/>
  <c r="R22" i="4" s="1"/>
  <c r="Q167" i="4"/>
  <c r="Q22" i="4" s="1"/>
  <c r="T161" i="4"/>
  <c r="R161" i="4"/>
  <c r="Q161" i="4"/>
  <c r="T153" i="4"/>
  <c r="T151" i="4" s="1"/>
  <c r="R153" i="4"/>
  <c r="R151" i="4" s="1"/>
  <c r="Q153" i="4"/>
  <c r="Q151" i="4" s="1"/>
  <c r="T110" i="4"/>
  <c r="T109" i="4" s="1"/>
  <c r="R110" i="4"/>
  <c r="R109" i="4" s="1"/>
  <c r="Q110" i="4"/>
  <c r="Q109" i="4" s="1"/>
  <c r="T53" i="4"/>
  <c r="R53" i="4"/>
  <c r="Q53" i="4"/>
  <c r="T50" i="4"/>
  <c r="R50" i="4"/>
  <c r="Q50" i="4"/>
  <c r="T45" i="4"/>
  <c r="T43" i="4" s="1"/>
  <c r="R45" i="4"/>
  <c r="R43" i="4" s="1"/>
  <c r="Q45" i="4"/>
  <c r="Q43" i="4" s="1"/>
  <c r="T35" i="4"/>
  <c r="T34" i="4" s="1"/>
  <c r="R35" i="4"/>
  <c r="R34" i="4" s="1"/>
  <c r="Q35" i="4"/>
  <c r="Q34" i="4" s="1"/>
  <c r="T31" i="4"/>
  <c r="R31" i="4"/>
  <c r="Q31" i="4"/>
  <c r="T27" i="4"/>
  <c r="R27" i="4"/>
  <c r="Q27" i="4"/>
  <c r="T19" i="4"/>
  <c r="R19" i="4"/>
  <c r="Q19" i="4"/>
  <c r="T49" i="4" l="1"/>
  <c r="T48" i="4" s="1"/>
  <c r="T20" i="4" s="1"/>
  <c r="T18" i="4" s="1"/>
  <c r="Q49" i="4"/>
  <c r="Q48" i="4" s="1"/>
  <c r="Q20" i="4" s="1"/>
  <c r="Q18" i="4" s="1"/>
  <c r="R49" i="4"/>
  <c r="R48" i="4" s="1"/>
  <c r="R20" i="4" s="1"/>
  <c r="R18" i="4" s="1"/>
  <c r="O198" i="4" l="1"/>
  <c r="O24" i="4" s="1"/>
  <c r="M198" i="4"/>
  <c r="M24" i="4" s="1"/>
  <c r="L198" i="4"/>
  <c r="L24" i="4" s="1"/>
  <c r="O167" i="4"/>
  <c r="O22" i="4" s="1"/>
  <c r="M167" i="4"/>
  <c r="M22" i="4" s="1"/>
  <c r="L167" i="4"/>
  <c r="L22" i="4" s="1"/>
  <c r="O161" i="4"/>
  <c r="M161" i="4"/>
  <c r="L161" i="4"/>
  <c r="O153" i="4"/>
  <c r="O151" i="4" s="1"/>
  <c r="M153" i="4"/>
  <c r="M151" i="4" s="1"/>
  <c r="L153" i="4"/>
  <c r="L151" i="4" s="1"/>
  <c r="O110" i="4"/>
  <c r="O109" i="4" s="1"/>
  <c r="M110" i="4"/>
  <c r="M109" i="4" s="1"/>
  <c r="L110" i="4"/>
  <c r="L109" i="4" s="1"/>
  <c r="O53" i="4"/>
  <c r="M53" i="4"/>
  <c r="L53" i="4"/>
  <c r="O50" i="4"/>
  <c r="M50" i="4"/>
  <c r="L50" i="4"/>
  <c r="O45" i="4"/>
  <c r="M45" i="4"/>
  <c r="L45" i="4"/>
  <c r="L43" i="4" s="1"/>
  <c r="O35" i="4"/>
  <c r="O34" i="4" s="1"/>
  <c r="M35" i="4"/>
  <c r="M34" i="4" s="1"/>
  <c r="L35" i="4"/>
  <c r="L34" i="4" s="1"/>
  <c r="O31" i="4"/>
  <c r="M31" i="4"/>
  <c r="L31" i="4"/>
  <c r="O19" i="4"/>
  <c r="M19" i="4"/>
  <c r="L19" i="4"/>
  <c r="L49" i="4" l="1"/>
  <c r="L48" i="4" s="1"/>
  <c r="L20" i="4" s="1"/>
  <c r="L18" i="4" s="1"/>
  <c r="M43" i="4"/>
  <c r="M49" i="4"/>
  <c r="M48" i="4" s="1"/>
  <c r="M20" i="4" s="1"/>
  <c r="M18" i="4" s="1"/>
  <c r="O49" i="4"/>
  <c r="O48" i="4" s="1"/>
  <c r="O20" i="4" s="1"/>
  <c r="O18" i="4" s="1"/>
  <c r="M27" i="4"/>
  <c r="L27" i="4"/>
  <c r="O27" i="4"/>
  <c r="O43" i="4"/>
</calcChain>
</file>

<file path=xl/sharedStrings.xml><?xml version="1.0" encoding="utf-8"?>
<sst xmlns="http://schemas.openxmlformats.org/spreadsheetml/2006/main" count="974" uniqueCount="400">
  <si>
    <t>полное наименование субъекта электроэнергетики</t>
  </si>
  <si>
    <t>Номер группы инвестиционных проектов</t>
  </si>
  <si>
    <t>Идентификатор инвестиционного проекта</t>
  </si>
  <si>
    <t>План</t>
  </si>
  <si>
    <t>1.1.1.1</t>
  </si>
  <si>
    <t>1.1.1.2</t>
  </si>
  <si>
    <t>1.1.3.1</t>
  </si>
  <si>
    <t>1.1.3.2</t>
  </si>
  <si>
    <t>1.2.1.1</t>
  </si>
  <si>
    <t>1.2.1.2</t>
  </si>
  <si>
    <t>1.2.3.1</t>
  </si>
  <si>
    <t>1.2.3.2</t>
  </si>
  <si>
    <t>Перечни инвестиционных проектов</t>
  </si>
  <si>
    <t>Раздел 1. План финансирования капитальных вложений</t>
  </si>
  <si>
    <t>по инвестиционным проектам</t>
  </si>
  <si>
    <t>Наименование инвестиционного проекта (наименование группы инвестиционных проектов)</t>
  </si>
  <si>
    <t>Год начала реализации инвестиционного проекта</t>
  </si>
  <si>
    <t>Год окончания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</si>
  <si>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</si>
  <si>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Оценка полной стоимости инвестиционного проекта в прогнозных ценах соответствующих лет, млн рублей (с НДС)</t>
  </si>
  <si>
    <t>Остаток финансирования капитальных вложений в прогнозных ценах соответствующих лет, млн рублей (с НДС)</t>
  </si>
  <si>
    <t>Итого (план)</t>
  </si>
  <si>
    <t>в базисном уровне цен, млн рублей (с НДС)</t>
  </si>
  <si>
    <t>в ценах, сложившихся со времени составления сметной документации, млн. рублей (с НДС)</t>
  </si>
  <si>
    <t>месяц и год составления сметной документации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</si>
  <si>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</si>
  <si>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</si>
  <si>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</si>
  <si>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</si>
  <si>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</si>
  <si>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12</t>
  </si>
  <si>
    <t>13</t>
  </si>
  <si>
    <t>МУП "Воронежская горэлектросеть"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</si>
  <si>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</si>
  <si>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</si>
  <si>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</si>
  <si>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</si>
  <si>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</si>
  <si>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</si>
  <si>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</si>
  <si>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</si>
  <si>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</si>
  <si>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</si>
  <si>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</si>
  <si>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</si>
  <si>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</si>
  <si>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</si>
  <si>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</si>
  <si>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</si>
  <si>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</si>
  <si>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</si>
  <si>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</si>
  <si>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</si>
  <si>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</si>
  <si>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</si>
  <si>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</si>
  <si>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</si>
  <si>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</si>
  <si>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</si>
  <si>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З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</si>
  <si>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</si>
  <si>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</si>
  <si>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</si>
  <si>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</si>
  <si>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</si>
  <si>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</si>
  <si>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</si>
  <si>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</si>
  <si>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</si>
  <si>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</si>
  <si>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</si>
  <si>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</si>
  <si>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</si>
  <si>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</si>
  <si>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</si>
  <si>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</si>
  <si>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</si>
  <si>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</si>
  <si>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</si>
  <si>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</si>
  <si>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</si>
  <si>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ТП-159  на секц. в ст.РП-42 -ПС-16 ф.61</t>
  </si>
  <si>
    <t>I_18/1.3.6.2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</si>
  <si>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</si>
  <si>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</si>
  <si>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</si>
  <si>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</si>
  <si>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</si>
  <si>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Установка устройства компенсации реактивной мощности в РП-52 (2шт.)</t>
  </si>
  <si>
    <t>I_18/1.1.4</t>
  </si>
  <si>
    <t>С</t>
  </si>
  <si>
    <t>Установка устройств охранной сигнализации в ТП,РП (30шт.)</t>
  </si>
  <si>
    <t>E_18/1.3.11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</si>
  <si>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</si>
  <si>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Замена низковольтных щитов на  щит одностороннего обслуживания в ТП- 1185 (2шт.)</t>
  </si>
  <si>
    <t>Установка устройств  телемеханики в РП ,ТП (8 шт.)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</si>
  <si>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</si>
  <si>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</si>
  <si>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</si>
  <si>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ТП-77 (4шт.)</t>
  </si>
  <si>
    <t>E_18/1.3.1.2</t>
  </si>
  <si>
    <t>Замена изношенных камер на камеры сборной с односторонним обслуживанием в ТП-84 (4шт.)</t>
  </si>
  <si>
    <t>E_18/1.3.1.3</t>
  </si>
  <si>
    <t>Замена изношенных камер на камеры сборной с односторонним обслуживанием в ТП-90 (4 шт.)</t>
  </si>
  <si>
    <t>E_18/1.3.1.4</t>
  </si>
  <si>
    <t>Замена изношенных камер на камеры сборной с односторонним обслуживанием в ТП-92 (3шт.)</t>
  </si>
  <si>
    <t>E_18/1.3.1.5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</si>
  <si>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</si>
  <si>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</si>
  <si>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</si>
  <si>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</si>
  <si>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</si>
  <si>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</si>
  <si>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>E_18/1.3.3.1</t>
  </si>
  <si>
    <t>Замена низковольтных щитов на  щит одностороннего обслуживания в ТП- 1226 (7шт.)</t>
  </si>
  <si>
    <t>E_18/1.3.3.2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</si>
  <si>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</si>
  <si>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</si>
  <si>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ТП- 339 (3шт.)</t>
  </si>
  <si>
    <t>E_18/1.3.3.4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</si>
  <si>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</si>
  <si>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</si>
  <si>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</si>
  <si>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</si>
  <si>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</si>
  <si>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</si>
  <si>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Замена  низковольтных щитов на  щит одностороннего обслуживания в ТП- 1251  3шт.)</t>
  </si>
  <si>
    <t>I_18/1.3.2.4</t>
  </si>
  <si>
    <t>Замена масляных выключателей на  вакуумных выключатели в  РП-32 (9шт.)</t>
  </si>
  <si>
    <t>E_18/1.3.5.1</t>
  </si>
  <si>
    <t>Замена масляных выключателей на  вакуумных выключатели в  РП-37 (11шт.)</t>
  </si>
  <si>
    <t>E_18/1.3.5.2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</si>
  <si>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</si>
  <si>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</si>
  <si>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</si>
  <si>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</si>
  <si>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</si>
  <si>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</si>
  <si>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</si>
  <si>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</si>
  <si>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</si>
  <si>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</si>
  <si>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</si>
  <si>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</si>
  <si>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</si>
  <si>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</si>
  <si>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</si>
  <si>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</si>
  <si>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ТП-731 (2шт.)</t>
  </si>
  <si>
    <t>E_18/1.3.7.2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</si>
  <si>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</si>
  <si>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</si>
  <si>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</si>
  <si>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</si>
  <si>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</si>
  <si>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</si>
  <si>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</si>
  <si>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</si>
  <si>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</si>
  <si>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</si>
  <si>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</si>
  <si>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</si>
  <si>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</si>
  <si>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</si>
  <si>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Замена кабельных перемычек с силовым трансформатоом до РУ-0,4кВ на шинный мост в ТП-620 (1шт.)</t>
  </si>
  <si>
    <t>E_18/1.3.10.1</t>
  </si>
  <si>
    <t>Замена кабельных перемычек с силовым трансформатоом до РУ-0,4кВ на шинный мост в ТП-623 (1шт.)</t>
  </si>
  <si>
    <t>E_18/1.3.10.2</t>
  </si>
  <si>
    <t>Замена кабельных перемычек с силовым трансформатоом до РУ-0,4кВ на шинный мост в ТП-669 (2шт.)</t>
  </si>
  <si>
    <t>E_18/1.3.10.3</t>
  </si>
  <si>
    <t>Замена кабельных перемычек с силовым трансформатоом до РУ-0,4кВ на шинный мост в ТП-783 (1шт.)</t>
  </si>
  <si>
    <t>E_18/1.3.10.4</t>
  </si>
  <si>
    <t>Замена кабельных перемычек с силовым трансформатоом до РУ-0,4кВ на шинный мост в ТП-845 (2шт.)</t>
  </si>
  <si>
    <t>E_18/1.3.10.5</t>
  </si>
  <si>
    <t>Замена кабельных перемычек с силовым трансформатоом до РУ-0,4кВ на шинный мост в ТП-848 (1шт.)</t>
  </si>
  <si>
    <t>E_18/1.3.10.6</t>
  </si>
  <si>
    <t>Замена кабельных перемычек с силовым трансформатоом до РУ-0,4кВ на шинный мост в ТП-192 (1шт.)</t>
  </si>
  <si>
    <t>E_18/1.3.10.7</t>
  </si>
  <si>
    <t>Замена кабельных перемычек с силовым трансформатоом до РУ-0,4кВ на шинный мост в ТП-137 (1шт.)</t>
  </si>
  <si>
    <t>E_18/1.3.10.8</t>
  </si>
  <si>
    <t>Замена кабельных перемычек с силовым трансформатоом до РУ-0,4кВ на шинный мост в ТП-207 (1шт.)</t>
  </si>
  <si>
    <t>E_18/1.3.10.9</t>
  </si>
  <si>
    <t>Замена кабельных перемычек с силовым трансформатоом до РУ-0,4кВ на шинный мост в ТП-226 (1шт.)</t>
  </si>
  <si>
    <t>E_18/1.3.10.10</t>
  </si>
  <si>
    <t>Замена кабельных перемычек с силовым трансформатоом до РУ-0,4кВ на шинный мост в ТП-232 (2шт.)</t>
  </si>
  <si>
    <t>E_18/1.3.10.11</t>
  </si>
  <si>
    <t>Замена кабельных перемычек с силовым трансформатоом до РУ-0,4кВ на шинный мост в ТП-234 (2шт.)</t>
  </si>
  <si>
    <t>E_18/1.3.10.12</t>
  </si>
  <si>
    <t>Замена кабельных перемычек с силовым трансформатоом до РУ-0,4кВ на шинный мост в ТП-236 (1шт.)</t>
  </si>
  <si>
    <t>E_18/1.3.10.13</t>
  </si>
  <si>
    <t>Замена кабельных перемычек с силовым трансформатоом до РУ-0,4кВ на шинный мост в ТП-293 (1шт.)</t>
  </si>
  <si>
    <t>E_18/1.3.10.14</t>
  </si>
  <si>
    <t>Замена кабельных перемычек с силовым трансформатоом до РУ-0,4кВ на шинный мост в ТП-347 (2шт.)</t>
  </si>
  <si>
    <t>E_18/1.3.10.15</t>
  </si>
  <si>
    <t>Замена изношенных шинных и линейных разъединителей в РП -11 (29шт.)</t>
  </si>
  <si>
    <t>E_18/1.3.9.1</t>
  </si>
  <si>
    <t>Замена в/в разъединителей старого образца, установленных в бетонных ячейках на новые ВН в ТП-397 (4шт.)</t>
  </si>
  <si>
    <t>E_18/1.3.8.1</t>
  </si>
  <si>
    <t>Замена  в/в разъединителей старого образца, установленных в бетонных ячейках на новые ВН в ТП-79 (3шт.)</t>
  </si>
  <si>
    <t>E_18/1.3.8.2</t>
  </si>
  <si>
    <t>Реконструкция высоковольтного оборудования (замена трансформаторов 1х400) в ТП,РП (11шт.)</t>
  </si>
  <si>
    <t>I_18/1.3.5.1</t>
  </si>
  <si>
    <t>Реконструкция высоковольтного оборудования (замена трансформаторов 1х630) в ТП,РП (11шт.)</t>
  </si>
  <si>
    <t>I_18/1.3.5.2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</si>
  <si>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</si>
  <si>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</si>
  <si>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</si>
  <si>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</si>
  <si>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от ТП- 593 с монтажом кабельных линий (протяженность по трассе 7,165 км)</t>
  </si>
  <si>
    <t>E_18/1.1.1.1</t>
  </si>
  <si>
    <t>П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</si>
  <si>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</si>
  <si>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</si>
  <si>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</si>
  <si>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</si>
  <si>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</si>
  <si>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</si>
  <si>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 от ТП- 354 с монтажом кабельных линий (протяженность по трассе 2,775 км)</t>
  </si>
  <si>
    <t>E_18/1.1.1.5</t>
  </si>
  <si>
    <t>Реконструкция ВЛ-0,4 кВ  от ТП- 86 с монтажом кабельных линий (протяженность по трассе 2,5 км)</t>
  </si>
  <si>
    <t>E_18/1.1.1.6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</si>
  <si>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</si>
  <si>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</si>
  <si>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</si>
  <si>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</si>
  <si>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</si>
  <si>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</si>
  <si>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</si>
  <si>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</si>
  <si>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</si>
  <si>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</si>
  <si>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</si>
  <si>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</si>
  <si>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</si>
  <si>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</si>
  <si>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</si>
  <si>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</si>
  <si>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</si>
  <si>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</si>
  <si>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</si>
  <si>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</si>
  <si>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ТП-224 - ул. Чайковского, 8 щ. 1 (протяженность по трассе 0,160 км)</t>
  </si>
  <si>
    <t>E_18/1.1.2.7</t>
  </si>
  <si>
    <t>Реконструкция КЛ 0,4 кВ  от ТП-224 - ул. Чайковского, 8 щ. 2 (протяженность по трассе 0,142 км)</t>
  </si>
  <si>
    <t>E_18/1.1.2.8</t>
  </si>
  <si>
    <t>Реконструкция КЛ 0,4 кВ  от ТП-224 - ул. Чайковского, 8 щ. 3 (протяженность по трассе 0,08 км)</t>
  </si>
  <si>
    <t>E_18/1.1.2.9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</si>
  <si>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</si>
  <si>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</si>
  <si>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ТП-440 - д/сад, ул. Бульвар пионеров, 7 (протяженность по трассе 0,356 км)</t>
  </si>
  <si>
    <t>E_18/1.1.2.11</t>
  </si>
  <si>
    <t>Реконструкция КЛ 0,4 кВ  от ТП-824 - ЦТП (протяженность по трассе 0,104 км)</t>
  </si>
  <si>
    <t>E_18/1.1.2.12</t>
  </si>
  <si>
    <t>Реконструкция КЛ 6,10кВ ТП-627 - ТП-918 (протяженность по трассе 0,214 км)</t>
  </si>
  <si>
    <t>E_18/1.1.3.1</t>
  </si>
  <si>
    <t>Реконструкция КЛ 6,10кВ ПС-39 - РП-5 ф.2 (от М2009 до М2010) (протяженность по трассе 2,00 км)</t>
  </si>
  <si>
    <t>E_18/1.1.3.2</t>
  </si>
  <si>
    <t>Реконструкция КЛ  6,10кВ ПС-39 - РП-55 ф.22 (от М2009 до М2010) (протяженность по трассе 1,00 км)</t>
  </si>
  <si>
    <t>E_18/1.1.3.3</t>
  </si>
  <si>
    <t>Реконструкция КЛ 6,10кВ ПС-39 - РП-55 ф.15 (от М2009 до М2010) (протяженность по трассе 1,00 км)</t>
  </si>
  <si>
    <t>E_18/1.1.3.4</t>
  </si>
  <si>
    <t>Реконструкция КЛ  6,10кВ ПС-39 - ТП-794 ф.23 (от М2009 до М2010) (протяженность по трассе 2,00 км)</t>
  </si>
  <si>
    <t>E_18/1.1.3.5</t>
  </si>
  <si>
    <t>Реконструкция КЛ 6,10кВ ТП-913 - ТП-1091 (протяженность по трассе 0,326 км)</t>
  </si>
  <si>
    <t>E_18/1.1.3.6</t>
  </si>
  <si>
    <t>Реконструкция КЛ 6,10кВ РП-43 - ТП-1163 (протяженность по трассе 2,75км)</t>
  </si>
  <si>
    <t>E_18/1.1.3.7</t>
  </si>
  <si>
    <t>Реконструкция КЛ 6,10кВ РП-49 - КТП-1062 (протяженность по трассе 0,47 км)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</si>
  <si>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</si>
  <si>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</si>
  <si>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</si>
  <si>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</si>
  <si>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</si>
  <si>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</si>
  <si>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</si>
  <si>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</si>
  <si>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</si>
  <si>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</si>
  <si>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</si>
  <si>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</si>
  <si>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</si>
  <si>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</si>
  <si>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</si>
  <si>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</si>
  <si>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</si>
  <si>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</si>
  <si>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</si>
  <si>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</si>
  <si>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</si>
  <si>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</si>
  <si>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</si>
  <si>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</si>
  <si>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</si>
  <si>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</si>
  <si>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</si>
  <si>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</si>
  <si>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</si>
  <si>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</si>
  <si>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</si>
  <si>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</si>
  <si>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</si>
  <si>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</si>
  <si>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</si>
  <si>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</si>
  <si>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</si>
  <si>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</si>
  <si>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</si>
  <si>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</si>
  <si>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</si>
  <si>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</si>
  <si>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</si>
  <si>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</si>
  <si>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</si>
  <si>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</si>
  <si>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</si>
  <si>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</si>
  <si>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</si>
  <si>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</si>
  <si>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</si>
  <si>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</si>
  <si>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</si>
  <si>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Монтаж дополнительных камер КСО в ТП-1005 (3 шт.)</t>
  </si>
  <si>
    <t>E_18/1.3.2.1</t>
  </si>
  <si>
    <t>Монтаж дополнительных панелей ЩО в ТП-1005(3шт.)</t>
  </si>
  <si>
    <t>E_18/1.3.4.1</t>
  </si>
  <si>
    <t>Монтаж дополнительных панелей ЩО в ТП-12 (3шт.)</t>
  </si>
  <si>
    <t>E_18/1.3.4.2</t>
  </si>
  <si>
    <t>Монтаж вакуумных выключателей в ТП-558 (6шт.)</t>
  </si>
  <si>
    <t>E_18/1.3.6</t>
  </si>
  <si>
    <t>Покладка в РП кабелей усиления в/в фидеров ПС-2 - ТП-82 (Ф.105) (протяженностью по трассе 1,35км)</t>
  </si>
  <si>
    <t>E_18/2.1.1.1</t>
  </si>
  <si>
    <t>Покладка в РП кабелей усиления в/в фидеров ПС-30 - РП-47 (Ф.4,11) (протяженность по трассе 3,8км)</t>
  </si>
  <si>
    <t>E_18/2.1.1.2</t>
  </si>
  <si>
    <t>Покладка в РП кабелей усиления в/в фидеров ПС-16 - РП-74 (Ф.22,55) (протяженностью по трассе 0,44км)</t>
  </si>
  <si>
    <t>E_18/2.1.1.3</t>
  </si>
  <si>
    <t>Покладка в РП кабелей усиления в/в фидеров ПС-6 - РП-50 (Ф.304,401) (протяженностью по трассе 4,0км)</t>
  </si>
  <si>
    <t>E_18/2.1.1.4</t>
  </si>
  <si>
    <t>Прокладка 4КЛ-10 кВ 3х240 от ПС-ООО "Талар" до БКРП взамен ТП-1031 (протяженностью по трассе 15,868км)</t>
  </si>
  <si>
    <t>I_18/2.2.3.1</t>
  </si>
  <si>
    <t>Прокладка КЛ-6 кВ ПС "Южная" - ТП-1153 (протяженностью по трассе 16,00км)</t>
  </si>
  <si>
    <t>I_18/2.2.3.2</t>
  </si>
  <si>
    <t>Строительство БКРП  взамен ТП-688 с перезаводкой всех КЛ-6, 0,4кВ, ВЛ.(трансформаторная мощность 0,63 МВА)</t>
  </si>
  <si>
    <t>E_18/2.2.4.1</t>
  </si>
  <si>
    <t>Строительство БКРП-2х630 взамен ТП-1286 с перезаводкой всех КЛ-6, 0,4кВ, ВЛ.(трансформаторная мощность 0,63 МВА)</t>
  </si>
  <si>
    <t>E_18/2.2.4.2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</si>
  <si>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</si>
  <si>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</si>
  <si>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Прокладка 4 КЛ-6кВ от ПС-43 до БКРП взамен ТП-688 (протяженностью по трассе 10.40 км)</t>
  </si>
  <si>
    <t>E_18/2.2.5.1</t>
  </si>
  <si>
    <t>Прокладка 4 КЛ-6кВ от ПС-43 до БКРП взамен ТП-1286 (протяженностью по трассе 13,40 км)</t>
  </si>
  <si>
    <t>E_18/2.2.5.2</t>
  </si>
  <si>
    <t>Стр-во дополнительной БКТП  в сети ТП-314-ТП-75 (трансформаторная мощность 0,25МВА)</t>
  </si>
  <si>
    <t>E_18/2.2.6.1</t>
  </si>
  <si>
    <t>Стр-во дополнительной БКТП  в сети ТП-37 (трансформаторная мощность 0,25МВА)</t>
  </si>
  <si>
    <t>E_18/2.2.6.2</t>
  </si>
  <si>
    <t>Стр-во дополнительной БКТП  в сети ТП-320 (трансформаторная мощность 0,25МВА)</t>
  </si>
  <si>
    <t>E_18/2.2.6.3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</si>
  <si>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</si>
  <si>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</si>
  <si>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</si>
  <si>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</si>
  <si>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</si>
  <si>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</si>
  <si>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</si>
  <si>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</si>
  <si>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</si>
  <si>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Прокладка 2-х кабелей  от БКТП в сети ТП-314-ТП-75 до места врезки ТП-75-ТП-506 (протяженностью по трассе 0,28км)</t>
  </si>
  <si>
    <t>E_18/2.2.7.1</t>
  </si>
  <si>
    <t>Прокладка 2-х кабелей  от БКТП в сети от ТП-37 до места врезки ТП-37-ТП-1507 (протяженностью по трассе  0,27км)</t>
  </si>
  <si>
    <t>E_18/2.2.7.2</t>
  </si>
  <si>
    <t>Прокладка 2-х кабелей  от БКТП в сети от ТП-320 до места врезки ТП-320-ТП-1233 (протяженностью по трассе 0,26км)</t>
  </si>
  <si>
    <t>E_18/2.2.7.3</t>
  </si>
  <si>
    <t>Прокладка кабелей 4х95 от БКТП в сети от ТП-314-ТП-75 выводы на сеть (протяженностью по трассе 0,10км)</t>
  </si>
  <si>
    <t>E_18/2.2.7.4</t>
  </si>
  <si>
    <t>Прокладка кабелей  от БКТП в сети от ТП-37 выводы на сеть (протяженностью по трассе 0,10км)</t>
  </si>
  <si>
    <t>E_18/2.2.7.5</t>
  </si>
  <si>
    <t>Прокладка кабелей от БКТП в сети от ТП-320 выводы на сеть (протяженностью по трассе 0,10км)</t>
  </si>
  <si>
    <t>E_18/2.2.7.6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</si>
  <si>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</si>
  <si>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</si>
  <si>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</si>
  <si>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</si>
  <si>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оборудования для производственных служб. (Много-функциональное устройства А0-1шт.Ноутбук -1шт.,Мини АТС - 1шт.Электробензогенератор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ГПМ-120 -1шт.</t>
  </si>
  <si>
    <t>E_18/1.3.12.1</t>
  </si>
  <si>
    <t>Приобретение автотранспорта для производственой деятельности (Грузовой автомобиль Газон-NEXT АП-18-1шт.Грузовой автомобиль Газон-NEXT самосвал -1шт.,Легковой автомобиль ГАЗЕЛЬ-2705 -1шт.,Прицеп Роспуск-1шт.,грузовой автомобильМАЗ -5340В2-427  КС35715 (Кран 16 т) -1шт., Мини-экскаватор JCB 8035zts -1шт.    )</t>
  </si>
  <si>
    <t>E_18/1.3.12.2</t>
  </si>
  <si>
    <t>План на 01.01.2018</t>
  </si>
  <si>
    <t>3 кв.2014</t>
  </si>
  <si>
    <t>Приложение N 1</t>
  </si>
  <si>
    <t>11.1</t>
  </si>
  <si>
    <t xml:space="preserve">Утвержденный план  2018 года </t>
  </si>
  <si>
    <t>&lt;1&gt; Указывается номер приложения к решению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</si>
  <si>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>&lt;2&gt; Указываются наименование органа исполнительной власти и реквизиты решения об утверждении инвестиционной программы, изменений, вносимых в инвестиционную программу, или инвестиционной программы и изменений, вносимых в инвестиционную программу.</t>
  </si>
  <si>
    <t>&lt;3&gt; Словосочетания вида "год X", "год (X + 1)", "год (X + 1)" в различных падежах заменяются указанием года (четыре цифры и слово "год" в соответствующем падеже), который определяется как первый год реализации инвестиционной программы (если утверждается инвестиционная программа) или год, в котором принимается решение об утверждении изменений, вносимых в инвестиционную программу, или инвестиционной программы и изменений, вносимых в инвестиционную программу, плюс количество лет, равных числу, указанному в словосочетании после знака "+".</t>
  </si>
  <si>
    <t>Если решение об утверждении инвестиционной программы (изменений, вносимых в инвестиционную программу, или инвестиционной программы и изменений, вносимых в инвестиционную программу) принимается на период:</t>
  </si>
  <si>
    <t>более 3 лет, то после столбца 11.15 настоящая форма дополняется новыми столбцами, аналогичными столбцам 11.11 - 11.15, с указанием в наименовании заголовков столбцов соответствующих годов, в отношении которых заполняется такая форма, и порядковых номеров столбцов;</t>
  </si>
  <si>
    <t>менее 3 лет, то в настоящей форме удаляются столбцы 11.11 - 11.15 или 11.6 - 11.15.</t>
  </si>
  <si>
    <t>Финансирование капитальных вложений в прогнозных ценах соответствующих лет, млн. руб. (с НДС)</t>
  </si>
  <si>
    <t xml:space="preserve">к приказу ДЖКХ и  Э ВО </t>
  </si>
  <si>
    <t xml:space="preserve">от "24" 04. 2018 г. N 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</si>
</sst>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7" formatCode="#,##0.00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45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5" fillId="0" borderId="0" xfId="0" applyFont="1" applyAlignment="1">
      <alignment horizontal="justify" vertical="center"/>
    </xf>
    <xf numFmtId="0" fontId="5" fillId="0" borderId="0" xfId="0" applyFont="1"/>
    <xf numFmtId="0" fontId="7" fillId="2" borderId="1" xfId="0" quotePrefix="1" applyFont="1" applyFill="1" applyBorder="1" applyAlignment="1">
      <alignment vertical="top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2" borderId="1" xfId="0" quotePrefix="1" applyFont="1" applyFill="1" applyBorder="1" applyAlignment="1">
      <alignment vertical="top"/>
    </xf>
    <xf numFmtId="0" fontId="5" fillId="2" borderId="1" xfId="0" applyFont="1" applyFill="1" applyBorder="1" applyAlignment="1">
      <alignment vertical="center" wrapText="1"/>
    </xf>
    <xf numFmtId="0" fontId="9" fillId="2" borderId="1" xfId="0" quotePrefix="1" applyFont="1" applyFill="1" applyBorder="1"/>
    <xf numFmtId="4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vertical="top"/>
    </xf>
    <xf numFmtId="0" fontId="5" fillId="2" borderId="0" xfId="0" applyFont="1" applyFill="1"/>
    <xf numFmtId="3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7" fontId="8" fillId="2" borderId="1" xfId="0" applyNumberFormat="1" applyFont="1" applyFill="1" applyBorder="1" applyAlignment="1">
      <alignment vertical="center"/>
    </xf>
    <xf numFmtId="167" fontId="5" fillId="2" borderId="1" xfId="0" applyNumberFormat="1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horizontal="right" vertical="center"/>
    </xf>
    <xf numFmtId="167" fontId="5" fillId="2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2FFDEF56DFD21713393F3B80602B63F2E617D19041A05E88E4704E95077836DEA3D71792360C1AFAf3hCF" TargetMode="External"/><Relationship Id="rId2" Type="http://schemas.openxmlformats.org/officeDocument/2006/relationships/hyperlink" Target="consultantplus://offline/ref=3D5FFF6351885BA4DB4300BD2EA6E9735F44C759A3FBEC7F3C5F2E4920EC970A67FDDDF8D2F319AFlDPFF" TargetMode="External"/><Relationship Id="rId1" Type="http://schemas.openxmlformats.org/officeDocument/2006/relationships/hyperlink" Target="consultantplus://offline/ref=3D5FFF6351885BA4DB4300BD2EA6E9735F44C759A3FBEC7F3C5F2E4920EC970A67FDDDF8D2F319AFlDPF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consultantplus://offline/ref=2FFDEF56DFD21713393F3B80602B63F2E617D19041A05E88E4704E95077836DEA3D71792360C1AFAf3h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7"/>
  <sheetViews>
    <sheetView tabSelected="1" topLeftCell="C1" workbookViewId="0">
      <selection activeCell="W21" sqref="W21"/>
    </sheetView>
  </sheetViews>
  <sheetFormatPr defaultRowHeight="15" x14ac:dyDescent="0.25"/>
  <cols>
    <col min="1" max="1" width="10.140625" style="4" customWidth="1"/>
    <col min="2" max="2" width="55" style="4" customWidth="1"/>
    <col min="3" max="4" width="13.42578125" style="4" customWidth="1"/>
    <col min="5" max="5" width="13.42578125" style="16" customWidth="1"/>
    <col min="6" max="6" width="13.28515625" style="16" customWidth="1"/>
    <col min="7" max="8" width="13.42578125" style="16" customWidth="1"/>
    <col min="9" max="10" width="15.5703125" style="16" customWidth="1"/>
    <col min="11" max="14" width="13.42578125" style="16" customWidth="1"/>
    <col min="15" max="15" width="14.5703125" style="16" customWidth="1"/>
    <col min="16" max="19" width="13.42578125" style="16" customWidth="1"/>
    <col min="20" max="20" width="14.85546875" style="16" customWidth="1"/>
  </cols>
  <sheetData>
    <row r="1" spans="1:20" x14ac:dyDescent="0.25">
      <c r="A1" s="36" t="s">
        <v>388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x14ac:dyDescent="0.25">
      <c r="A2" s="38" t="s">
        <v>398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5">
      <c r="A3" s="36" t="s">
        <v>399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x14ac:dyDescent="0.25">
      <c r="A4" s="1"/>
      <c r="B4" s="2"/>
      <c r="C4" s="2"/>
      <c r="D4" s="2"/>
      <c r="E4" s="22"/>
      <c r="F4" s="22"/>
      <c r="G4" s="22"/>
      <c r="H4" s="22"/>
      <c r="I4" s="22"/>
      <c r="J4" s="22"/>
      <c r="K4" s="22"/>
      <c r="L4" s="22"/>
    </row>
    <row r="5" spans="1:20" ht="18.75" customHeight="1" x14ac:dyDescent="0.25">
      <c r="A5" s="37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9.75" customHeight="1" x14ac:dyDescent="0.25"/>
    <row r="7" spans="1:20" x14ac:dyDescent="0.25">
      <c r="A7" s="3"/>
    </row>
    <row r="8" spans="1:20" x14ac:dyDescent="0.25">
      <c r="A8" s="30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20" x14ac:dyDescent="0.25">
      <c r="A9" s="30" t="s">
        <v>14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ht="7.5" customHeight="1" x14ac:dyDescent="0.25">
      <c r="A10" s="3"/>
    </row>
    <row r="11" spans="1:20" ht="11.25" customHeight="1" x14ac:dyDescent="0.25">
      <c r="A11" s="30" t="s">
        <v>32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</row>
    <row r="12" spans="1:20" x14ac:dyDescent="0.25">
      <c r="A12" s="30" t="s">
        <v>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1:20" x14ac:dyDescent="0.25">
      <c r="A13" s="3"/>
      <c r="F13" s="25"/>
    </row>
    <row r="14" spans="1:20" ht="44.25" customHeight="1" x14ac:dyDescent="0.25">
      <c r="A14" s="31" t="s">
        <v>1</v>
      </c>
      <c r="B14" s="31" t="s">
        <v>15</v>
      </c>
      <c r="C14" s="31" t="s">
        <v>2</v>
      </c>
      <c r="D14" s="31" t="s">
        <v>16</v>
      </c>
      <c r="E14" s="32" t="s">
        <v>17</v>
      </c>
      <c r="F14" s="32" t="s">
        <v>18</v>
      </c>
      <c r="G14" s="32"/>
      <c r="H14" s="32"/>
      <c r="I14" s="32" t="s">
        <v>19</v>
      </c>
      <c r="J14" s="32" t="s">
        <v>20</v>
      </c>
      <c r="K14" s="33" t="s">
        <v>397</v>
      </c>
      <c r="L14" s="33"/>
      <c r="M14" s="33"/>
      <c r="N14" s="33"/>
      <c r="O14" s="33"/>
      <c r="P14" s="33"/>
      <c r="Q14" s="33"/>
      <c r="R14" s="33"/>
      <c r="S14" s="33"/>
      <c r="T14" s="34"/>
    </row>
    <row r="15" spans="1:20" ht="75" customHeight="1" x14ac:dyDescent="0.25">
      <c r="A15" s="31"/>
      <c r="B15" s="31"/>
      <c r="C15" s="31"/>
      <c r="D15" s="31"/>
      <c r="E15" s="32"/>
      <c r="F15" s="32" t="s">
        <v>3</v>
      </c>
      <c r="G15" s="32"/>
      <c r="H15" s="32"/>
      <c r="I15" s="32"/>
      <c r="J15" s="32"/>
      <c r="K15" s="35" t="s">
        <v>390</v>
      </c>
      <c r="L15" s="35"/>
      <c r="M15" s="35"/>
      <c r="N15" s="35"/>
      <c r="O15" s="35"/>
      <c r="P15" s="32" t="s">
        <v>21</v>
      </c>
      <c r="Q15" s="32"/>
      <c r="R15" s="32"/>
      <c r="S15" s="32"/>
      <c r="T15" s="32"/>
    </row>
    <row r="16" spans="1:20" ht="140.25" customHeight="1" x14ac:dyDescent="0.25">
      <c r="A16" s="31"/>
      <c r="B16" s="31"/>
      <c r="C16" s="31"/>
      <c r="D16" s="31"/>
      <c r="E16" s="23" t="s">
        <v>3</v>
      </c>
      <c r="F16" s="27" t="s">
        <v>22</v>
      </c>
      <c r="G16" s="27" t="s">
        <v>23</v>
      </c>
      <c r="H16" s="23" t="s">
        <v>24</v>
      </c>
      <c r="I16" s="23" t="s">
        <v>3</v>
      </c>
      <c r="J16" s="24" t="s">
        <v>386</v>
      </c>
      <c r="K16" s="26" t="s">
        <v>25</v>
      </c>
      <c r="L16" s="23" t="s">
        <v>26</v>
      </c>
      <c r="M16" s="23" t="s">
        <v>27</v>
      </c>
      <c r="N16" s="23" t="s">
        <v>28</v>
      </c>
      <c r="O16" s="23" t="s">
        <v>29</v>
      </c>
      <c r="P16" s="23" t="s">
        <v>25</v>
      </c>
      <c r="Q16" s="23" t="s">
        <v>26</v>
      </c>
      <c r="R16" s="23" t="s">
        <v>27</v>
      </c>
      <c r="S16" s="23" t="s">
        <v>28</v>
      </c>
      <c r="T16" s="23" t="s">
        <v>29</v>
      </c>
    </row>
    <row r="17" spans="1:20" x14ac:dyDescent="0.25">
      <c r="A17" s="18">
        <v>1</v>
      </c>
      <c r="B17" s="18">
        <v>2</v>
      </c>
      <c r="C17" s="18">
        <v>3</v>
      </c>
      <c r="D17" s="18">
        <v>4</v>
      </c>
      <c r="E17" s="23">
        <v>5</v>
      </c>
      <c r="F17" s="27">
        <v>6</v>
      </c>
      <c r="G17" s="27">
        <v>7</v>
      </c>
      <c r="H17" s="23">
        <v>8</v>
      </c>
      <c r="I17" s="23">
        <v>9</v>
      </c>
      <c r="J17" s="23">
        <v>10</v>
      </c>
      <c r="K17" s="20" t="s">
        <v>389</v>
      </c>
      <c r="L17" s="20">
        <v>43142</v>
      </c>
      <c r="M17" s="20">
        <v>43170</v>
      </c>
      <c r="N17" s="20">
        <v>43201</v>
      </c>
      <c r="O17" s="20">
        <v>43231</v>
      </c>
      <c r="P17" s="21" t="s">
        <v>30</v>
      </c>
      <c r="Q17" s="21" t="s">
        <v>31</v>
      </c>
      <c r="R17" s="19">
        <v>14</v>
      </c>
      <c r="S17" s="19">
        <v>15</v>
      </c>
      <c r="T17" s="19">
        <v>16</v>
      </c>
    </row>
    <row r="18" spans="1:20" ht="19.5" customHeight="1" x14ac:dyDescent="0.25">
      <c r="A18" s="5" t="s">
        <v>33</v>
      </c>
      <c r="B18" s="6" t="s">
        <v>34</v>
      </c>
      <c r="C18" s="7" t="s">
        <v>35</v>
      </c>
      <c r="D18" s="8" t="s">
        <v>36</v>
      </c>
      <c r="E18" s="8" t="s">
        <v>36</v>
      </c>
      <c r="F18" s="39">
        <f t="shared" ref="F18:G18" si="0">F19+F20+F22+F24</f>
        <v>48.865000000000002</v>
      </c>
      <c r="G18" s="39">
        <f t="shared" si="0"/>
        <v>320.64999999999998</v>
      </c>
      <c r="H18" s="41" t="s">
        <v>36</v>
      </c>
      <c r="I18" s="39">
        <f>I19+I20+I22+I24</f>
        <v>339.83443</v>
      </c>
      <c r="J18" s="39">
        <f>J19+J20+J22+J24</f>
        <v>339.83443</v>
      </c>
      <c r="K18" s="39">
        <f>K19+K20+K22+K24</f>
        <v>339.83443</v>
      </c>
      <c r="L18" s="39">
        <f t="shared" ref="L18:O18" si="1">L19+L20+L22+L24</f>
        <v>0</v>
      </c>
      <c r="M18" s="39">
        <f t="shared" si="1"/>
        <v>0</v>
      </c>
      <c r="N18" s="39">
        <f>N19+N20+N22+N24</f>
        <v>339.83443</v>
      </c>
      <c r="O18" s="39">
        <f t="shared" si="1"/>
        <v>0</v>
      </c>
      <c r="P18" s="39">
        <f>P19+P20+P22+P24</f>
        <v>339.83443</v>
      </c>
      <c r="Q18" s="39">
        <f t="shared" ref="Q18:T18" si="2">Q19+Q20+Q22+Q24</f>
        <v>0</v>
      </c>
      <c r="R18" s="39">
        <f t="shared" si="2"/>
        <v>0</v>
      </c>
      <c r="S18" s="39">
        <f>S19+S20+S22+S24</f>
        <v>339.83443</v>
      </c>
      <c r="T18" s="39">
        <f t="shared" si="2"/>
        <v>0</v>
      </c>
    </row>
    <row r="19" spans="1:20" ht="18" customHeight="1" x14ac:dyDescent="0.25">
      <c r="A19" s="5" t="s">
        <v>37</v>
      </c>
      <c r="B19" s="6" t="s">
        <v>38</v>
      </c>
      <c r="C19" s="7" t="s">
        <v>35</v>
      </c>
      <c r="D19" s="8" t="s">
        <v>36</v>
      </c>
      <c r="E19" s="8" t="s">
        <v>36</v>
      </c>
      <c r="F19" s="39">
        <f t="shared" ref="F19:G19" si="3">F26</f>
        <v>15.686999999999999</v>
      </c>
      <c r="G19" s="39">
        <f t="shared" si="3"/>
        <v>92.34</v>
      </c>
      <c r="H19" s="41" t="s">
        <v>36</v>
      </c>
      <c r="I19" s="39">
        <f t="shared" ref="I19" si="4">I26</f>
        <v>102.59405</v>
      </c>
      <c r="J19" s="39">
        <f t="shared" ref="J19" si="5">J26</f>
        <v>102.59405</v>
      </c>
      <c r="K19" s="39">
        <f t="shared" ref="K19" si="6">K26</f>
        <v>102.59405</v>
      </c>
      <c r="L19" s="39">
        <f t="shared" ref="L19:P19" si="7">L26</f>
        <v>0</v>
      </c>
      <c r="M19" s="39">
        <f t="shared" si="7"/>
        <v>0</v>
      </c>
      <c r="N19" s="39">
        <f t="shared" si="7"/>
        <v>102.59405</v>
      </c>
      <c r="O19" s="39">
        <f t="shared" si="7"/>
        <v>0</v>
      </c>
      <c r="P19" s="39">
        <f t="shared" si="7"/>
        <v>102.59405</v>
      </c>
      <c r="Q19" s="39">
        <f t="shared" ref="Q19:T19" si="8">Q26</f>
        <v>0</v>
      </c>
      <c r="R19" s="39">
        <f t="shared" si="8"/>
        <v>0</v>
      </c>
      <c r="S19" s="39">
        <f t="shared" si="8"/>
        <v>102.59405</v>
      </c>
      <c r="T19" s="39">
        <f t="shared" si="8"/>
        <v>0</v>
      </c>
    </row>
    <row r="20" spans="1:20" ht="18.75" customHeight="1" x14ac:dyDescent="0.25">
      <c r="A20" s="5" t="s">
        <v>39</v>
      </c>
      <c r="B20" s="6" t="s">
        <v>40</v>
      </c>
      <c r="C20" s="7" t="s">
        <v>35</v>
      </c>
      <c r="D20" s="8" t="s">
        <v>36</v>
      </c>
      <c r="E20" s="8" t="s">
        <v>36</v>
      </c>
      <c r="F20" s="39">
        <f t="shared" ref="F20:G20" si="9">F48</f>
        <v>14.048</v>
      </c>
      <c r="G20" s="39">
        <f t="shared" si="9"/>
        <v>92.546000000000006</v>
      </c>
      <c r="H20" s="41" t="s">
        <v>36</v>
      </c>
      <c r="I20" s="39">
        <f t="shared" ref="I20" si="10">I48</f>
        <v>96.442710000000005</v>
      </c>
      <c r="J20" s="39">
        <f t="shared" ref="J20" si="11">J48</f>
        <v>96.442710000000005</v>
      </c>
      <c r="K20" s="39">
        <f t="shared" ref="K20" si="12">K48</f>
        <v>96.442710000000005</v>
      </c>
      <c r="L20" s="39">
        <f t="shared" ref="L20:P20" si="13">L48</f>
        <v>0</v>
      </c>
      <c r="M20" s="39">
        <f t="shared" si="13"/>
        <v>0</v>
      </c>
      <c r="N20" s="39">
        <f t="shared" si="13"/>
        <v>96.442710000000005</v>
      </c>
      <c r="O20" s="39">
        <f t="shared" si="13"/>
        <v>0</v>
      </c>
      <c r="P20" s="39">
        <f t="shared" si="13"/>
        <v>96.442710000000005</v>
      </c>
      <c r="Q20" s="39">
        <f t="shared" ref="Q20:T20" si="14">Q48</f>
        <v>0</v>
      </c>
      <c r="R20" s="39">
        <f t="shared" si="14"/>
        <v>0</v>
      </c>
      <c r="S20" s="39">
        <f t="shared" si="14"/>
        <v>96.442710000000005</v>
      </c>
      <c r="T20" s="39">
        <f t="shared" si="14"/>
        <v>0</v>
      </c>
    </row>
    <row r="21" spans="1:20" ht="39.75" customHeight="1" x14ac:dyDescent="0.25">
      <c r="A21" s="5" t="s">
        <v>41</v>
      </c>
      <c r="B21" s="6" t="s">
        <v>42</v>
      </c>
      <c r="C21" s="7" t="s">
        <v>35</v>
      </c>
      <c r="D21" s="8" t="s">
        <v>36</v>
      </c>
      <c r="E21" s="8" t="s">
        <v>36</v>
      </c>
      <c r="F21" s="39">
        <v>0</v>
      </c>
      <c r="G21" s="39">
        <v>0</v>
      </c>
      <c r="H21" s="41" t="s">
        <v>36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</row>
    <row r="22" spans="1:20" ht="30" customHeight="1" x14ac:dyDescent="0.25">
      <c r="A22" s="5" t="s">
        <v>43</v>
      </c>
      <c r="B22" s="6" t="s">
        <v>44</v>
      </c>
      <c r="C22" s="7" t="s">
        <v>35</v>
      </c>
      <c r="D22" s="8" t="s">
        <v>36</v>
      </c>
      <c r="E22" s="8" t="s">
        <v>36</v>
      </c>
      <c r="F22" s="39">
        <f t="shared" ref="F22:G22" si="15">F167</f>
        <v>14.696999999999999</v>
      </c>
      <c r="G22" s="39">
        <f t="shared" si="15"/>
        <v>107.05199999999999</v>
      </c>
      <c r="H22" s="41" t="s">
        <v>36</v>
      </c>
      <c r="I22" s="39">
        <f>I167</f>
        <v>108.17014</v>
      </c>
      <c r="J22" s="39">
        <f>J167</f>
        <v>108.17014</v>
      </c>
      <c r="K22" s="39">
        <f>K167</f>
        <v>108.17014</v>
      </c>
      <c r="L22" s="39">
        <f t="shared" ref="L22:O22" si="16">L167</f>
        <v>0</v>
      </c>
      <c r="M22" s="39">
        <f t="shared" si="16"/>
        <v>0</v>
      </c>
      <c r="N22" s="39">
        <f>N167</f>
        <v>108.17014</v>
      </c>
      <c r="O22" s="39">
        <f t="shared" si="16"/>
        <v>0</v>
      </c>
      <c r="P22" s="39">
        <f>P167</f>
        <v>108.17014</v>
      </c>
      <c r="Q22" s="39">
        <f t="shared" ref="Q22:T22" si="17">Q167</f>
        <v>0</v>
      </c>
      <c r="R22" s="39">
        <f t="shared" si="17"/>
        <v>0</v>
      </c>
      <c r="S22" s="39">
        <f>S167</f>
        <v>108.17014</v>
      </c>
      <c r="T22" s="39">
        <f t="shared" si="17"/>
        <v>0</v>
      </c>
    </row>
    <row r="23" spans="1:20" ht="30" customHeight="1" x14ac:dyDescent="0.25">
      <c r="A23" s="5" t="s">
        <v>45</v>
      </c>
      <c r="B23" s="6" t="s">
        <v>46</v>
      </c>
      <c r="C23" s="7" t="s">
        <v>35</v>
      </c>
      <c r="D23" s="8" t="s">
        <v>36</v>
      </c>
      <c r="E23" s="8" t="s">
        <v>36</v>
      </c>
      <c r="F23" s="39">
        <v>0</v>
      </c>
      <c r="G23" s="39">
        <v>0</v>
      </c>
      <c r="H23" s="41" t="s">
        <v>36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</row>
    <row r="24" spans="1:20" ht="30" customHeight="1" x14ac:dyDescent="0.25">
      <c r="A24" s="5" t="s">
        <v>47</v>
      </c>
      <c r="B24" s="6" t="s">
        <v>48</v>
      </c>
      <c r="C24" s="7" t="s">
        <v>35</v>
      </c>
      <c r="D24" s="8" t="s">
        <v>36</v>
      </c>
      <c r="E24" s="8" t="s">
        <v>36</v>
      </c>
      <c r="F24" s="39">
        <f t="shared" ref="F24:G24" si="18">F198</f>
        <v>4.4329999999999998</v>
      </c>
      <c r="G24" s="39">
        <f t="shared" si="18"/>
        <v>28.712</v>
      </c>
      <c r="H24" s="41" t="s">
        <v>36</v>
      </c>
      <c r="I24" s="39">
        <f t="shared" ref="I24" si="19">I198</f>
        <v>32.62753</v>
      </c>
      <c r="J24" s="39">
        <f t="shared" ref="J24" si="20">J198</f>
        <v>32.62753</v>
      </c>
      <c r="K24" s="39">
        <f t="shared" ref="K24" si="21">K198</f>
        <v>32.62753</v>
      </c>
      <c r="L24" s="39">
        <f t="shared" ref="L24:P24" si="22">L198</f>
        <v>0</v>
      </c>
      <c r="M24" s="39">
        <f t="shared" si="22"/>
        <v>0</v>
      </c>
      <c r="N24" s="39">
        <f t="shared" si="22"/>
        <v>32.62753</v>
      </c>
      <c r="O24" s="39">
        <f t="shared" si="22"/>
        <v>0</v>
      </c>
      <c r="P24" s="39">
        <f t="shared" si="22"/>
        <v>32.62753</v>
      </c>
      <c r="Q24" s="39">
        <f t="shared" ref="Q24:T24" si="23">Q198</f>
        <v>0</v>
      </c>
      <c r="R24" s="39">
        <f t="shared" si="23"/>
        <v>0</v>
      </c>
      <c r="S24" s="39">
        <f t="shared" si="23"/>
        <v>32.62753</v>
      </c>
      <c r="T24" s="39">
        <f t="shared" si="23"/>
        <v>0</v>
      </c>
    </row>
    <row r="25" spans="1:20" ht="19.5" customHeight="1" x14ac:dyDescent="0.25">
      <c r="A25" s="5" t="s">
        <v>49</v>
      </c>
      <c r="B25" s="6" t="s">
        <v>50</v>
      </c>
      <c r="C25" s="7" t="s">
        <v>35</v>
      </c>
      <c r="D25" s="8" t="s">
        <v>36</v>
      </c>
      <c r="E25" s="8" t="s">
        <v>36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</row>
    <row r="26" spans="1:20" ht="30" customHeight="1" x14ac:dyDescent="0.25">
      <c r="A26" s="5" t="s">
        <v>51</v>
      </c>
      <c r="B26" s="6" t="s">
        <v>52</v>
      </c>
      <c r="C26" s="7" t="s">
        <v>35</v>
      </c>
      <c r="D26" s="8" t="s">
        <v>36</v>
      </c>
      <c r="E26" s="8" t="s">
        <v>36</v>
      </c>
      <c r="F26" s="39">
        <v>15.686999999999999</v>
      </c>
      <c r="G26" s="39">
        <v>92.34</v>
      </c>
      <c r="H26" s="41" t="s">
        <v>36</v>
      </c>
      <c r="I26" s="39">
        <f>102.47+I43</f>
        <v>102.59405</v>
      </c>
      <c r="J26" s="39">
        <f>102.47+J43</f>
        <v>102.59405</v>
      </c>
      <c r="K26" s="39">
        <f>102.47+K43</f>
        <v>102.59405</v>
      </c>
      <c r="L26" s="39">
        <v>0</v>
      </c>
      <c r="M26" s="39">
        <v>0</v>
      </c>
      <c r="N26" s="39">
        <f>102.47+N43</f>
        <v>102.59405</v>
      </c>
      <c r="O26" s="39">
        <v>0</v>
      </c>
      <c r="P26" s="39">
        <f>102.47+P43</f>
        <v>102.59405</v>
      </c>
      <c r="Q26" s="39">
        <v>0</v>
      </c>
      <c r="R26" s="39">
        <v>0</v>
      </c>
      <c r="S26" s="39">
        <f>102.47+S43</f>
        <v>102.59405</v>
      </c>
      <c r="T26" s="39">
        <v>0</v>
      </c>
    </row>
    <row r="27" spans="1:20" ht="41.25" customHeight="1" x14ac:dyDescent="0.25">
      <c r="A27" s="5" t="s">
        <v>53</v>
      </c>
      <c r="B27" s="6" t="s">
        <v>54</v>
      </c>
      <c r="C27" s="7" t="s">
        <v>35</v>
      </c>
      <c r="D27" s="8" t="s">
        <v>36</v>
      </c>
      <c r="E27" s="8" t="s">
        <v>36</v>
      </c>
      <c r="F27" s="39">
        <v>15.67</v>
      </c>
      <c r="G27" s="39">
        <v>92.22</v>
      </c>
      <c r="H27" s="41" t="s">
        <v>36</v>
      </c>
      <c r="I27" s="39">
        <f>86839.29*1.18/1000</f>
        <v>102.47036219999998</v>
      </c>
      <c r="J27" s="39">
        <f>86839.29*1.18/1000</f>
        <v>102.47036219999998</v>
      </c>
      <c r="K27" s="39">
        <f>86839.29*1.18/1000</f>
        <v>102.47036219999998</v>
      </c>
      <c r="L27" s="39">
        <f>L28+L29+L30</f>
        <v>0</v>
      </c>
      <c r="M27" s="39">
        <f>M28+M29+M30</f>
        <v>0</v>
      </c>
      <c r="N27" s="39">
        <f>86839.29*1.18/1000</f>
        <v>102.47036219999998</v>
      </c>
      <c r="O27" s="39">
        <f>O28+O29+O30</f>
        <v>0</v>
      </c>
      <c r="P27" s="39">
        <f>86839.29*1.18/1000</f>
        <v>102.47036219999998</v>
      </c>
      <c r="Q27" s="39">
        <f>Q28+Q29+Q30</f>
        <v>0</v>
      </c>
      <c r="R27" s="39">
        <f>R28+R29+R30</f>
        <v>0</v>
      </c>
      <c r="S27" s="39">
        <f>86839.29*1.18/1000</f>
        <v>102.47036219999998</v>
      </c>
      <c r="T27" s="39">
        <f>T28+T29+T30</f>
        <v>0</v>
      </c>
    </row>
    <row r="28" spans="1:20" ht="50.25" customHeight="1" x14ac:dyDescent="0.25">
      <c r="A28" s="5" t="s">
        <v>4</v>
      </c>
      <c r="B28" s="6" t="s">
        <v>55</v>
      </c>
      <c r="C28" s="7" t="s">
        <v>35</v>
      </c>
      <c r="D28" s="8" t="s">
        <v>36</v>
      </c>
      <c r="E28" s="8" t="s">
        <v>36</v>
      </c>
      <c r="F28" s="39">
        <v>0</v>
      </c>
      <c r="G28" s="39">
        <v>0</v>
      </c>
      <c r="H28" s="41" t="s">
        <v>36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</row>
    <row r="29" spans="1:20" ht="44.25" customHeight="1" x14ac:dyDescent="0.25">
      <c r="A29" s="5" t="s">
        <v>5</v>
      </c>
      <c r="B29" s="6" t="s">
        <v>56</v>
      </c>
      <c r="C29" s="7" t="s">
        <v>35</v>
      </c>
      <c r="D29" s="8" t="s">
        <v>36</v>
      </c>
      <c r="E29" s="8" t="s">
        <v>36</v>
      </c>
      <c r="F29" s="39">
        <v>0</v>
      </c>
      <c r="G29" s="39">
        <v>0</v>
      </c>
      <c r="H29" s="42" t="s">
        <v>36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</row>
    <row r="30" spans="1:20" ht="33" customHeight="1" x14ac:dyDescent="0.25">
      <c r="A30" s="5" t="s">
        <v>57</v>
      </c>
      <c r="B30" s="6" t="s">
        <v>58</v>
      </c>
      <c r="C30" s="7" t="s">
        <v>35</v>
      </c>
      <c r="D30" s="8" t="s">
        <v>36</v>
      </c>
      <c r="E30" s="8" t="s">
        <v>36</v>
      </c>
      <c r="F30" s="39">
        <v>0</v>
      </c>
      <c r="G30" s="39">
        <v>0</v>
      </c>
      <c r="H30" s="43" t="s">
        <v>36</v>
      </c>
      <c r="I30" s="39">
        <v>0</v>
      </c>
      <c r="J30" s="39">
        <v>0</v>
      </c>
      <c r="K30" s="39">
        <v>0</v>
      </c>
      <c r="L30" s="44">
        <v>0</v>
      </c>
      <c r="M30" s="44">
        <v>0</v>
      </c>
      <c r="N30" s="39">
        <v>0</v>
      </c>
      <c r="O30" s="44">
        <v>0</v>
      </c>
      <c r="P30" s="39">
        <v>0</v>
      </c>
      <c r="Q30" s="44">
        <v>0</v>
      </c>
      <c r="R30" s="44">
        <v>0</v>
      </c>
      <c r="S30" s="39">
        <v>0</v>
      </c>
      <c r="T30" s="44">
        <v>0</v>
      </c>
    </row>
    <row r="31" spans="1:20" ht="38.25" customHeight="1" x14ac:dyDescent="0.25">
      <c r="A31" s="5" t="s">
        <v>60</v>
      </c>
      <c r="B31" s="6" t="s">
        <v>61</v>
      </c>
      <c r="C31" s="7" t="s">
        <v>35</v>
      </c>
      <c r="D31" s="8" t="s">
        <v>36</v>
      </c>
      <c r="E31" s="8" t="s">
        <v>36</v>
      </c>
      <c r="F31" s="39">
        <v>0</v>
      </c>
      <c r="G31" s="39">
        <v>0</v>
      </c>
      <c r="H31" s="41">
        <v>0</v>
      </c>
      <c r="I31" s="39">
        <v>0</v>
      </c>
      <c r="J31" s="39">
        <v>0</v>
      </c>
      <c r="K31" s="39">
        <v>0</v>
      </c>
      <c r="L31" s="39">
        <f t="shared" ref="L31:O31" si="24">L32+L33</f>
        <v>0</v>
      </c>
      <c r="M31" s="39">
        <f t="shared" si="24"/>
        <v>0</v>
      </c>
      <c r="N31" s="39">
        <v>0</v>
      </c>
      <c r="O31" s="39">
        <f t="shared" si="24"/>
        <v>0</v>
      </c>
      <c r="P31" s="39">
        <v>0</v>
      </c>
      <c r="Q31" s="39">
        <f t="shared" ref="Q31:T31" si="25">Q32+Q33</f>
        <v>0</v>
      </c>
      <c r="R31" s="39">
        <f t="shared" si="25"/>
        <v>0</v>
      </c>
      <c r="S31" s="39">
        <v>0</v>
      </c>
      <c r="T31" s="39">
        <f t="shared" si="25"/>
        <v>0</v>
      </c>
    </row>
    <row r="32" spans="1:20" ht="38.25" customHeight="1" x14ac:dyDescent="0.25">
      <c r="A32" s="5" t="s">
        <v>62</v>
      </c>
      <c r="B32" s="6" t="s">
        <v>63</v>
      </c>
      <c r="C32" s="7" t="s">
        <v>35</v>
      </c>
      <c r="D32" s="8" t="s">
        <v>36</v>
      </c>
      <c r="E32" s="8" t="s">
        <v>36</v>
      </c>
      <c r="F32" s="39">
        <v>0</v>
      </c>
      <c r="G32" s="39">
        <v>0</v>
      </c>
      <c r="H32" s="41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</row>
    <row r="33" spans="1:20" ht="38.25" customHeight="1" x14ac:dyDescent="0.25">
      <c r="A33" s="5" t="s">
        <v>64</v>
      </c>
      <c r="B33" s="6" t="s">
        <v>65</v>
      </c>
      <c r="C33" s="7" t="s">
        <v>35</v>
      </c>
      <c r="D33" s="8" t="s">
        <v>36</v>
      </c>
      <c r="E33" s="8" t="s">
        <v>36</v>
      </c>
      <c r="F33" s="39">
        <v>0</v>
      </c>
      <c r="G33" s="39">
        <v>0</v>
      </c>
      <c r="H33" s="41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</row>
    <row r="34" spans="1:20" ht="38.25" customHeight="1" x14ac:dyDescent="0.25">
      <c r="A34" s="5" t="s">
        <v>66</v>
      </c>
      <c r="B34" s="6" t="s">
        <v>67</v>
      </c>
      <c r="C34" s="7" t="s">
        <v>35</v>
      </c>
      <c r="D34" s="8" t="s">
        <v>36</v>
      </c>
      <c r="E34" s="8" t="s">
        <v>36</v>
      </c>
      <c r="F34" s="39">
        <v>0</v>
      </c>
      <c r="G34" s="39">
        <v>0</v>
      </c>
      <c r="H34" s="41">
        <v>0</v>
      </c>
      <c r="I34" s="39">
        <v>0</v>
      </c>
      <c r="J34" s="39">
        <v>0</v>
      </c>
      <c r="K34" s="39">
        <v>0</v>
      </c>
      <c r="L34" s="39">
        <f t="shared" ref="L34:O34" si="26">L35+L39</f>
        <v>0</v>
      </c>
      <c r="M34" s="39">
        <f t="shared" si="26"/>
        <v>0</v>
      </c>
      <c r="N34" s="39">
        <v>0</v>
      </c>
      <c r="O34" s="39">
        <f t="shared" si="26"/>
        <v>0</v>
      </c>
      <c r="P34" s="39">
        <v>0</v>
      </c>
      <c r="Q34" s="39">
        <f t="shared" ref="Q34:T34" si="27">Q35+Q39</f>
        <v>0</v>
      </c>
      <c r="R34" s="39">
        <f t="shared" si="27"/>
        <v>0</v>
      </c>
      <c r="S34" s="39">
        <v>0</v>
      </c>
      <c r="T34" s="39">
        <f t="shared" si="27"/>
        <v>0</v>
      </c>
    </row>
    <row r="35" spans="1:20" ht="38.25" customHeight="1" x14ac:dyDescent="0.25">
      <c r="A35" s="5" t="s">
        <v>6</v>
      </c>
      <c r="B35" s="6" t="s">
        <v>68</v>
      </c>
      <c r="C35" s="7" t="s">
        <v>35</v>
      </c>
      <c r="D35" s="8" t="s">
        <v>36</v>
      </c>
      <c r="E35" s="8" t="s">
        <v>36</v>
      </c>
      <c r="F35" s="39">
        <v>0</v>
      </c>
      <c r="G35" s="39">
        <v>0</v>
      </c>
      <c r="H35" s="41">
        <v>0</v>
      </c>
      <c r="I35" s="39">
        <v>0</v>
      </c>
      <c r="J35" s="39">
        <v>0</v>
      </c>
      <c r="K35" s="39">
        <v>0</v>
      </c>
      <c r="L35" s="39">
        <f t="shared" ref="L35:O35" si="28">L36+L37+L38</f>
        <v>0</v>
      </c>
      <c r="M35" s="39">
        <f t="shared" si="28"/>
        <v>0</v>
      </c>
      <c r="N35" s="39">
        <v>0</v>
      </c>
      <c r="O35" s="39">
        <f t="shared" si="28"/>
        <v>0</v>
      </c>
      <c r="P35" s="39">
        <v>0</v>
      </c>
      <c r="Q35" s="39">
        <f t="shared" ref="Q35:T35" si="29">Q36+Q37+Q38</f>
        <v>0</v>
      </c>
      <c r="R35" s="39">
        <f t="shared" si="29"/>
        <v>0</v>
      </c>
      <c r="S35" s="39">
        <v>0</v>
      </c>
      <c r="T35" s="39">
        <f t="shared" si="29"/>
        <v>0</v>
      </c>
    </row>
    <row r="36" spans="1:20" ht="38.25" customHeight="1" x14ac:dyDescent="0.25">
      <c r="A36" s="5" t="s">
        <v>6</v>
      </c>
      <c r="B36" s="6" t="s">
        <v>69</v>
      </c>
      <c r="C36" s="7" t="s">
        <v>35</v>
      </c>
      <c r="D36" s="8" t="s">
        <v>36</v>
      </c>
      <c r="E36" s="8" t="s">
        <v>36</v>
      </c>
      <c r="F36" s="39">
        <v>0</v>
      </c>
      <c r="G36" s="39">
        <v>0</v>
      </c>
      <c r="H36" s="41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</row>
    <row r="37" spans="1:20" ht="38.25" customHeight="1" x14ac:dyDescent="0.25">
      <c r="A37" s="5" t="s">
        <v>6</v>
      </c>
      <c r="B37" s="6" t="s">
        <v>70</v>
      </c>
      <c r="C37" s="7" t="s">
        <v>35</v>
      </c>
      <c r="D37" s="8" t="s">
        <v>36</v>
      </c>
      <c r="E37" s="8" t="s">
        <v>36</v>
      </c>
      <c r="F37" s="39">
        <v>0</v>
      </c>
      <c r="G37" s="39">
        <v>0</v>
      </c>
      <c r="H37" s="41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</row>
    <row r="38" spans="1:20" ht="38.25" customHeight="1" x14ac:dyDescent="0.25">
      <c r="A38" s="5" t="s">
        <v>6</v>
      </c>
      <c r="B38" s="6" t="s">
        <v>71</v>
      </c>
      <c r="C38" s="7" t="s">
        <v>35</v>
      </c>
      <c r="D38" s="8" t="s">
        <v>36</v>
      </c>
      <c r="E38" s="8" t="s">
        <v>36</v>
      </c>
      <c r="F38" s="39">
        <v>0</v>
      </c>
      <c r="G38" s="39">
        <v>0</v>
      </c>
      <c r="H38" s="41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</row>
    <row r="39" spans="1:20" ht="38.25" customHeight="1" x14ac:dyDescent="0.25">
      <c r="A39" s="5" t="s">
        <v>7</v>
      </c>
      <c r="B39" s="6" t="s">
        <v>68</v>
      </c>
      <c r="C39" s="7" t="s">
        <v>35</v>
      </c>
      <c r="D39" s="8" t="s">
        <v>36</v>
      </c>
      <c r="E39" s="8" t="s">
        <v>36</v>
      </c>
      <c r="F39" s="39">
        <v>0</v>
      </c>
      <c r="G39" s="39">
        <v>0</v>
      </c>
      <c r="H39" s="41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</row>
    <row r="40" spans="1:20" ht="57" customHeight="1" x14ac:dyDescent="0.25">
      <c r="A40" s="5" t="s">
        <v>7</v>
      </c>
      <c r="B40" s="6" t="s">
        <v>69</v>
      </c>
      <c r="C40" s="7" t="s">
        <v>35</v>
      </c>
      <c r="D40" s="8" t="s">
        <v>36</v>
      </c>
      <c r="E40" s="8" t="s">
        <v>36</v>
      </c>
      <c r="F40" s="39">
        <v>0</v>
      </c>
      <c r="G40" s="39">
        <v>0</v>
      </c>
      <c r="H40" s="41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</row>
    <row r="41" spans="1:20" ht="56.25" customHeight="1" x14ac:dyDescent="0.25">
      <c r="A41" s="5" t="s">
        <v>7</v>
      </c>
      <c r="B41" s="6" t="s">
        <v>70</v>
      </c>
      <c r="C41" s="7" t="s">
        <v>35</v>
      </c>
      <c r="D41" s="8" t="s">
        <v>36</v>
      </c>
      <c r="E41" s="8" t="s">
        <v>36</v>
      </c>
      <c r="F41" s="39">
        <v>0</v>
      </c>
      <c r="G41" s="39">
        <v>0</v>
      </c>
      <c r="H41" s="41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</row>
    <row r="42" spans="1:20" ht="54" customHeight="1" x14ac:dyDescent="0.25">
      <c r="A42" s="5" t="s">
        <v>7</v>
      </c>
      <c r="B42" s="6" t="s">
        <v>72</v>
      </c>
      <c r="C42" s="7" t="s">
        <v>35</v>
      </c>
      <c r="D42" s="8" t="s">
        <v>36</v>
      </c>
      <c r="E42" s="8" t="s">
        <v>36</v>
      </c>
      <c r="F42" s="39">
        <v>0</v>
      </c>
      <c r="G42" s="39">
        <v>0</v>
      </c>
      <c r="H42" s="41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</row>
    <row r="43" spans="1:20" ht="51" customHeight="1" x14ac:dyDescent="0.25">
      <c r="A43" s="5" t="s">
        <v>73</v>
      </c>
      <c r="B43" s="6" t="s">
        <v>74</v>
      </c>
      <c r="C43" s="7" t="s">
        <v>35</v>
      </c>
      <c r="D43" s="8" t="s">
        <v>36</v>
      </c>
      <c r="E43" s="8" t="s">
        <v>36</v>
      </c>
      <c r="F43" s="39">
        <v>1.7000000000000001E-2</v>
      </c>
      <c r="G43" s="39">
        <v>0.12</v>
      </c>
      <c r="H43" s="41">
        <v>0</v>
      </c>
      <c r="I43" s="39">
        <f t="shared" ref="I43" si="30">I44+I45</f>
        <v>0.12404999999999999</v>
      </c>
      <c r="J43" s="39">
        <f t="shared" ref="J43" si="31">J44+J45</f>
        <v>0.12404999999999999</v>
      </c>
      <c r="K43" s="39">
        <f t="shared" ref="K43" si="32">K44+K45</f>
        <v>0.12404999999999999</v>
      </c>
      <c r="L43" s="39">
        <f t="shared" ref="L43:P43" si="33">L44+L45</f>
        <v>0</v>
      </c>
      <c r="M43" s="39">
        <f t="shared" si="33"/>
        <v>0</v>
      </c>
      <c r="N43" s="39">
        <f t="shared" si="33"/>
        <v>0.12404999999999999</v>
      </c>
      <c r="O43" s="39">
        <f t="shared" si="33"/>
        <v>0</v>
      </c>
      <c r="P43" s="39">
        <f t="shared" si="33"/>
        <v>0.12404999999999999</v>
      </c>
      <c r="Q43" s="39">
        <f t="shared" ref="Q43:T43" si="34">Q44+Q45</f>
        <v>0</v>
      </c>
      <c r="R43" s="39">
        <f t="shared" si="34"/>
        <v>0</v>
      </c>
      <c r="S43" s="39">
        <f t="shared" si="34"/>
        <v>0.12404999999999999</v>
      </c>
      <c r="T43" s="39">
        <f t="shared" si="34"/>
        <v>0</v>
      </c>
    </row>
    <row r="44" spans="1:20" ht="45.75" customHeight="1" x14ac:dyDescent="0.25">
      <c r="A44" s="5" t="s">
        <v>75</v>
      </c>
      <c r="B44" s="6" t="s">
        <v>76</v>
      </c>
      <c r="C44" s="7" t="s">
        <v>35</v>
      </c>
      <c r="D44" s="8" t="s">
        <v>36</v>
      </c>
      <c r="E44" s="8" t="s">
        <v>36</v>
      </c>
      <c r="F44" s="39">
        <v>0</v>
      </c>
      <c r="G44" s="39">
        <v>0</v>
      </c>
      <c r="H44" s="41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</row>
    <row r="45" spans="1:20" ht="51.75" customHeight="1" x14ac:dyDescent="0.25">
      <c r="A45" s="5" t="s">
        <v>77</v>
      </c>
      <c r="B45" s="6" t="s">
        <v>78</v>
      </c>
      <c r="C45" s="7" t="s">
        <v>35</v>
      </c>
      <c r="D45" s="8" t="s">
        <v>36</v>
      </c>
      <c r="E45" s="8" t="s">
        <v>36</v>
      </c>
      <c r="F45" s="39">
        <v>1.7000000000000001E-2</v>
      </c>
      <c r="G45" s="39">
        <v>0.12</v>
      </c>
      <c r="H45" s="41">
        <v>0</v>
      </c>
      <c r="I45" s="39">
        <f t="shared" ref="I45" si="35">SUM(I46:I47)</f>
        <v>0.12404999999999999</v>
      </c>
      <c r="J45" s="39">
        <f t="shared" ref="J45" si="36">SUM(J46:J47)</f>
        <v>0.12404999999999999</v>
      </c>
      <c r="K45" s="39">
        <f t="shared" ref="K45" si="37">SUM(K46:K47)</f>
        <v>0.12404999999999999</v>
      </c>
      <c r="L45" s="39">
        <f t="shared" ref="L45:T45" si="38">SUM(L46:L47)</f>
        <v>0</v>
      </c>
      <c r="M45" s="39">
        <f t="shared" si="38"/>
        <v>0</v>
      </c>
      <c r="N45" s="39">
        <f t="shared" si="38"/>
        <v>0.12404999999999999</v>
      </c>
      <c r="O45" s="39">
        <f t="shared" si="38"/>
        <v>0</v>
      </c>
      <c r="P45" s="39">
        <f t="shared" si="38"/>
        <v>0.12404999999999999</v>
      </c>
      <c r="Q45" s="39">
        <f t="shared" si="38"/>
        <v>0</v>
      </c>
      <c r="R45" s="39">
        <f t="shared" si="38"/>
        <v>0</v>
      </c>
      <c r="S45" s="39">
        <f t="shared" si="38"/>
        <v>0.12404999999999999</v>
      </c>
      <c r="T45" s="39">
        <f t="shared" si="38"/>
        <v>0</v>
      </c>
    </row>
    <row r="46" spans="1:20" ht="34.5" customHeight="1" x14ac:dyDescent="0.25">
      <c r="A46" s="12" t="s">
        <v>77</v>
      </c>
      <c r="B46" s="14" t="s">
        <v>79</v>
      </c>
      <c r="C46" s="13" t="s">
        <v>80</v>
      </c>
      <c r="D46" s="9" t="s">
        <v>59</v>
      </c>
      <c r="E46" s="17">
        <v>2018</v>
      </c>
      <c r="F46" s="40">
        <v>8.9999999999999993E-3</v>
      </c>
      <c r="G46" s="40">
        <v>0.06</v>
      </c>
      <c r="H46" s="42" t="s">
        <v>36</v>
      </c>
      <c r="I46" s="40">
        <v>6.2120000000000002E-2</v>
      </c>
      <c r="J46" s="40">
        <v>6.2120000000000002E-2</v>
      </c>
      <c r="K46" s="40">
        <v>6.2120000000000002E-2</v>
      </c>
      <c r="L46" s="40">
        <v>0</v>
      </c>
      <c r="M46" s="40">
        <v>0</v>
      </c>
      <c r="N46" s="40">
        <v>6.2120000000000002E-2</v>
      </c>
      <c r="O46" s="40">
        <v>0</v>
      </c>
      <c r="P46" s="40">
        <v>6.2120000000000002E-2</v>
      </c>
      <c r="Q46" s="40">
        <v>0</v>
      </c>
      <c r="R46" s="40">
        <v>0</v>
      </c>
      <c r="S46" s="40">
        <v>6.2120000000000002E-2</v>
      </c>
      <c r="T46" s="40">
        <v>0</v>
      </c>
    </row>
    <row r="47" spans="1:20" ht="29.25" customHeight="1" x14ac:dyDescent="0.25">
      <c r="A47" s="12" t="s">
        <v>77</v>
      </c>
      <c r="B47" s="14" t="s">
        <v>81</v>
      </c>
      <c r="C47" s="13" t="s">
        <v>82</v>
      </c>
      <c r="D47" s="9" t="s">
        <v>59</v>
      </c>
      <c r="E47" s="17">
        <v>2018</v>
      </c>
      <c r="F47" s="40">
        <v>8.0000000000000002E-3</v>
      </c>
      <c r="G47" s="40">
        <v>0.06</v>
      </c>
      <c r="H47" s="42" t="s">
        <v>36</v>
      </c>
      <c r="I47" s="40">
        <v>6.1929999999999999E-2</v>
      </c>
      <c r="J47" s="40">
        <v>6.1929999999999999E-2</v>
      </c>
      <c r="K47" s="40">
        <v>6.1929999999999999E-2</v>
      </c>
      <c r="L47" s="40">
        <v>0</v>
      </c>
      <c r="M47" s="40">
        <v>0</v>
      </c>
      <c r="N47" s="40">
        <v>6.1929999999999999E-2</v>
      </c>
      <c r="O47" s="40">
        <v>0</v>
      </c>
      <c r="P47" s="40">
        <v>6.1929999999999999E-2</v>
      </c>
      <c r="Q47" s="40">
        <v>0</v>
      </c>
      <c r="R47" s="40">
        <v>0</v>
      </c>
      <c r="S47" s="40">
        <v>6.1929999999999999E-2</v>
      </c>
      <c r="T47" s="40">
        <v>0</v>
      </c>
    </row>
    <row r="48" spans="1:20" ht="28.5" customHeight="1" x14ac:dyDescent="0.25">
      <c r="A48" s="5" t="s">
        <v>83</v>
      </c>
      <c r="B48" s="6" t="s">
        <v>84</v>
      </c>
      <c r="C48" s="7" t="s">
        <v>35</v>
      </c>
      <c r="D48" s="8" t="s">
        <v>36</v>
      </c>
      <c r="E48" s="8" t="s">
        <v>36</v>
      </c>
      <c r="F48" s="39">
        <v>14.048</v>
      </c>
      <c r="G48" s="39">
        <v>92.546000000000006</v>
      </c>
      <c r="H48" s="41">
        <v>0</v>
      </c>
      <c r="I48" s="39">
        <f t="shared" ref="I48" si="39">I49+I109+I151</f>
        <v>96.442710000000005</v>
      </c>
      <c r="J48" s="39">
        <f t="shared" ref="J48" si="40">J49+J109+J151</f>
        <v>96.442710000000005</v>
      </c>
      <c r="K48" s="39">
        <f t="shared" ref="K48" si="41">K49+K109+K151</f>
        <v>96.442710000000005</v>
      </c>
      <c r="L48" s="39">
        <f t="shared" ref="L48:P48" si="42">L49+L109+L151</f>
        <v>0</v>
      </c>
      <c r="M48" s="39">
        <f t="shared" si="42"/>
        <v>0</v>
      </c>
      <c r="N48" s="39">
        <f t="shared" si="42"/>
        <v>96.442710000000005</v>
      </c>
      <c r="O48" s="39">
        <f t="shared" si="42"/>
        <v>0</v>
      </c>
      <c r="P48" s="39">
        <f t="shared" si="42"/>
        <v>96.442710000000005</v>
      </c>
      <c r="Q48" s="39">
        <f t="shared" ref="Q48:T48" si="43">Q49+Q109+Q151</f>
        <v>0</v>
      </c>
      <c r="R48" s="39">
        <f t="shared" si="43"/>
        <v>0</v>
      </c>
      <c r="S48" s="39">
        <f t="shared" si="43"/>
        <v>96.442710000000005</v>
      </c>
      <c r="T48" s="39">
        <f t="shared" si="43"/>
        <v>0</v>
      </c>
    </row>
    <row r="49" spans="1:20" ht="41.25" customHeight="1" x14ac:dyDescent="0.25">
      <c r="A49" s="5" t="s">
        <v>85</v>
      </c>
      <c r="B49" s="6" t="s">
        <v>86</v>
      </c>
      <c r="C49" s="7" t="s">
        <v>35</v>
      </c>
      <c r="D49" s="8" t="s">
        <v>36</v>
      </c>
      <c r="E49" s="8" t="s">
        <v>36</v>
      </c>
      <c r="F49" s="39">
        <v>7.8330000000000002</v>
      </c>
      <c r="G49" s="39">
        <v>56.218000000000004</v>
      </c>
      <c r="H49" s="41">
        <v>0</v>
      </c>
      <c r="I49" s="39">
        <f t="shared" ref="I49" si="44">I50+I53</f>
        <v>57.647600000000011</v>
      </c>
      <c r="J49" s="39">
        <f t="shared" ref="J49" si="45">J50+J53</f>
        <v>57.647600000000011</v>
      </c>
      <c r="K49" s="39">
        <f t="shared" ref="K49" si="46">K50+K53</f>
        <v>57.647600000000011</v>
      </c>
      <c r="L49" s="39">
        <f t="shared" ref="L49:P49" si="47">L50+L53</f>
        <v>0</v>
      </c>
      <c r="M49" s="39">
        <f t="shared" si="47"/>
        <v>0</v>
      </c>
      <c r="N49" s="39">
        <f t="shared" si="47"/>
        <v>57.647600000000011</v>
      </c>
      <c r="O49" s="39">
        <f t="shared" si="47"/>
        <v>0</v>
      </c>
      <c r="P49" s="39">
        <f t="shared" si="47"/>
        <v>57.647600000000011</v>
      </c>
      <c r="Q49" s="39">
        <f t="shared" ref="Q49:T49" si="48">Q50+Q53</f>
        <v>0</v>
      </c>
      <c r="R49" s="39">
        <f t="shared" si="48"/>
        <v>0</v>
      </c>
      <c r="S49" s="39">
        <f t="shared" si="48"/>
        <v>57.647600000000011</v>
      </c>
      <c r="T49" s="39">
        <f t="shared" si="48"/>
        <v>0</v>
      </c>
    </row>
    <row r="50" spans="1:20" ht="30.75" customHeight="1" x14ac:dyDescent="0.25">
      <c r="A50" s="5" t="s">
        <v>8</v>
      </c>
      <c r="B50" s="6" t="s">
        <v>87</v>
      </c>
      <c r="C50" s="7" t="s">
        <v>35</v>
      </c>
      <c r="D50" s="8" t="s">
        <v>36</v>
      </c>
      <c r="E50" s="8" t="s">
        <v>36</v>
      </c>
      <c r="F50" s="39">
        <v>0.378</v>
      </c>
      <c r="G50" s="39">
        <f>G51+G52</f>
        <v>2.73</v>
      </c>
      <c r="H50" s="41">
        <v>0</v>
      </c>
      <c r="I50" s="39">
        <f t="shared" ref="I50" si="49">SUM(I51:I52)</f>
        <v>2.7794300000000001</v>
      </c>
      <c r="J50" s="39">
        <f t="shared" ref="J50" si="50">SUM(J51:J52)</f>
        <v>2.7794300000000001</v>
      </c>
      <c r="K50" s="39">
        <f t="shared" ref="K50" si="51">SUM(K51:K52)</f>
        <v>2.7794300000000001</v>
      </c>
      <c r="L50" s="39">
        <f t="shared" ref="L50:P50" si="52">SUM(L51:L52)</f>
        <v>0</v>
      </c>
      <c r="M50" s="39">
        <f t="shared" si="52"/>
        <v>0</v>
      </c>
      <c r="N50" s="39">
        <f t="shared" si="52"/>
        <v>2.7794300000000001</v>
      </c>
      <c r="O50" s="39">
        <f t="shared" si="52"/>
        <v>0</v>
      </c>
      <c r="P50" s="39">
        <f t="shared" si="52"/>
        <v>2.7794300000000001</v>
      </c>
      <c r="Q50" s="39">
        <f t="shared" ref="Q50:T50" si="53">SUM(Q51:Q52)</f>
        <v>0</v>
      </c>
      <c r="R50" s="39">
        <f t="shared" si="53"/>
        <v>0</v>
      </c>
      <c r="S50" s="39">
        <f t="shared" si="53"/>
        <v>2.7794300000000001</v>
      </c>
      <c r="T50" s="39">
        <f t="shared" si="53"/>
        <v>0</v>
      </c>
    </row>
    <row r="51" spans="1:20" ht="31.5" customHeight="1" x14ac:dyDescent="0.25">
      <c r="A51" s="12" t="s">
        <v>8</v>
      </c>
      <c r="B51" s="14" t="s">
        <v>88</v>
      </c>
      <c r="C51" s="13" t="s">
        <v>89</v>
      </c>
      <c r="D51" s="9" t="s">
        <v>90</v>
      </c>
      <c r="E51" s="17">
        <v>2018</v>
      </c>
      <c r="F51" s="40">
        <v>0.32</v>
      </c>
      <c r="G51" s="40">
        <v>2.35</v>
      </c>
      <c r="H51" s="42" t="s">
        <v>36</v>
      </c>
      <c r="I51" s="40">
        <v>2.3540000000000001</v>
      </c>
      <c r="J51" s="40">
        <v>2.3540000000000001</v>
      </c>
      <c r="K51" s="40">
        <v>2.3540000000000001</v>
      </c>
      <c r="L51" s="40">
        <v>0</v>
      </c>
      <c r="M51" s="40">
        <v>0</v>
      </c>
      <c r="N51" s="40">
        <v>2.3540000000000001</v>
      </c>
      <c r="O51" s="40">
        <v>0</v>
      </c>
      <c r="P51" s="40">
        <v>2.3540000000000001</v>
      </c>
      <c r="Q51" s="40">
        <v>0</v>
      </c>
      <c r="R51" s="40">
        <v>0</v>
      </c>
      <c r="S51" s="40">
        <v>2.3540000000000001</v>
      </c>
      <c r="T51" s="40">
        <v>0</v>
      </c>
    </row>
    <row r="52" spans="1:20" ht="30.75" customHeight="1" x14ac:dyDescent="0.25">
      <c r="A52" s="10" t="s">
        <v>8</v>
      </c>
      <c r="B52" s="11" t="s">
        <v>91</v>
      </c>
      <c r="C52" s="9" t="s">
        <v>92</v>
      </c>
      <c r="D52" s="9" t="s">
        <v>90</v>
      </c>
      <c r="E52" s="17">
        <v>2018</v>
      </c>
      <c r="F52" s="40">
        <v>5.8000000000000003E-2</v>
      </c>
      <c r="G52" s="40">
        <v>0.38</v>
      </c>
      <c r="H52" s="42" t="s">
        <v>387</v>
      </c>
      <c r="I52" s="40">
        <v>0.42542999999999997</v>
      </c>
      <c r="J52" s="40">
        <v>0.42542999999999997</v>
      </c>
      <c r="K52" s="40">
        <v>0.42542999999999997</v>
      </c>
      <c r="L52" s="40">
        <v>0</v>
      </c>
      <c r="M52" s="40">
        <v>0</v>
      </c>
      <c r="N52" s="40">
        <v>0.42542999999999997</v>
      </c>
      <c r="O52" s="40">
        <v>0</v>
      </c>
      <c r="P52" s="40">
        <v>0.42542999999999997</v>
      </c>
      <c r="Q52" s="40">
        <v>0</v>
      </c>
      <c r="R52" s="40">
        <v>0</v>
      </c>
      <c r="S52" s="40">
        <v>0.42542999999999997</v>
      </c>
      <c r="T52" s="40">
        <v>0</v>
      </c>
    </row>
    <row r="53" spans="1:20" ht="41.25" customHeight="1" x14ac:dyDescent="0.25">
      <c r="A53" s="5" t="s">
        <v>9</v>
      </c>
      <c r="B53" s="6" t="s">
        <v>93</v>
      </c>
      <c r="C53" s="7" t="s">
        <v>35</v>
      </c>
      <c r="D53" s="8" t="s">
        <v>36</v>
      </c>
      <c r="E53" s="8" t="s">
        <v>36</v>
      </c>
      <c r="F53" s="39">
        <f t="shared" ref="F53:G53" si="54">SUM(F54:F108)</f>
        <v>7.4550000000000018</v>
      </c>
      <c r="G53" s="39">
        <f t="shared" si="54"/>
        <v>53.488000000000007</v>
      </c>
      <c r="H53" s="41">
        <v>0</v>
      </c>
      <c r="I53" s="39">
        <f t="shared" ref="I53" si="55">SUM(I54:I108)</f>
        <v>54.868170000000013</v>
      </c>
      <c r="J53" s="39">
        <f t="shared" ref="J53" si="56">SUM(J54:J108)</f>
        <v>54.868170000000013</v>
      </c>
      <c r="K53" s="39">
        <f t="shared" ref="K53" si="57">SUM(K54:K108)</f>
        <v>54.868170000000013</v>
      </c>
      <c r="L53" s="39">
        <f t="shared" ref="L53:P53" si="58">SUM(L54:L108)</f>
        <v>0</v>
      </c>
      <c r="M53" s="39">
        <f t="shared" si="58"/>
        <v>0</v>
      </c>
      <c r="N53" s="39">
        <f t="shared" si="58"/>
        <v>54.868170000000013</v>
      </c>
      <c r="O53" s="39">
        <f t="shared" si="58"/>
        <v>0</v>
      </c>
      <c r="P53" s="39">
        <f t="shared" si="58"/>
        <v>54.868170000000013</v>
      </c>
      <c r="Q53" s="39">
        <f t="shared" ref="Q53:T53" si="59">SUM(Q54:Q108)</f>
        <v>0</v>
      </c>
      <c r="R53" s="39">
        <f t="shared" si="59"/>
        <v>0</v>
      </c>
      <c r="S53" s="39">
        <f t="shared" si="59"/>
        <v>54.868170000000013</v>
      </c>
      <c r="T53" s="39">
        <f t="shared" si="59"/>
        <v>0</v>
      </c>
    </row>
    <row r="54" spans="1:20" ht="28.5" customHeight="1" x14ac:dyDescent="0.25">
      <c r="A54" s="10" t="s">
        <v>9</v>
      </c>
      <c r="B54" s="14" t="s">
        <v>95</v>
      </c>
      <c r="C54" s="9" t="s">
        <v>96</v>
      </c>
      <c r="D54" s="9" t="s">
        <v>90</v>
      </c>
      <c r="E54" s="17">
        <v>2018</v>
      </c>
      <c r="F54" s="40">
        <v>1.17</v>
      </c>
      <c r="G54" s="40">
        <v>7.56</v>
      </c>
      <c r="H54" s="42" t="s">
        <v>387</v>
      </c>
      <c r="I54" s="40">
        <v>8.5881699999999999</v>
      </c>
      <c r="J54" s="40">
        <v>8.5881699999999999</v>
      </c>
      <c r="K54" s="40">
        <v>8.5881699999999999</v>
      </c>
      <c r="L54" s="40">
        <v>0</v>
      </c>
      <c r="M54" s="40">
        <v>0</v>
      </c>
      <c r="N54" s="40">
        <v>8.5881699999999999</v>
      </c>
      <c r="O54" s="40">
        <v>0</v>
      </c>
      <c r="P54" s="40">
        <v>8.5881699999999999</v>
      </c>
      <c r="Q54" s="40">
        <v>0</v>
      </c>
      <c r="R54" s="40">
        <v>0</v>
      </c>
      <c r="S54" s="40">
        <v>8.5881699999999999</v>
      </c>
      <c r="T54" s="40">
        <v>0</v>
      </c>
    </row>
    <row r="55" spans="1:20" ht="28.5" customHeight="1" x14ac:dyDescent="0.25">
      <c r="A55" s="10" t="s">
        <v>9</v>
      </c>
      <c r="B55" s="14" t="s">
        <v>97</v>
      </c>
      <c r="C55" s="9" t="s">
        <v>98</v>
      </c>
      <c r="D55" s="9" t="s">
        <v>90</v>
      </c>
      <c r="E55" s="17">
        <v>2018</v>
      </c>
      <c r="F55" s="40">
        <v>6.9000000000000006E-2</v>
      </c>
      <c r="G55" s="40">
        <v>0.44900000000000001</v>
      </c>
      <c r="H55" s="42" t="s">
        <v>387</v>
      </c>
      <c r="I55" s="40">
        <v>0.51</v>
      </c>
      <c r="J55" s="40">
        <v>0.51</v>
      </c>
      <c r="K55" s="40">
        <v>0.51</v>
      </c>
      <c r="L55" s="40">
        <v>0</v>
      </c>
      <c r="M55" s="40">
        <v>0</v>
      </c>
      <c r="N55" s="40">
        <v>0.51</v>
      </c>
      <c r="O55" s="40">
        <v>0</v>
      </c>
      <c r="P55" s="40">
        <v>0.51</v>
      </c>
      <c r="Q55" s="40">
        <v>0</v>
      </c>
      <c r="R55" s="40">
        <v>0</v>
      </c>
      <c r="S55" s="40">
        <v>0.51</v>
      </c>
      <c r="T55" s="40">
        <v>0</v>
      </c>
    </row>
    <row r="56" spans="1:20" ht="28.5" customHeight="1" x14ac:dyDescent="0.25">
      <c r="A56" s="10" t="s">
        <v>9</v>
      </c>
      <c r="B56" s="14" t="s">
        <v>99</v>
      </c>
      <c r="C56" s="9" t="s">
        <v>100</v>
      </c>
      <c r="D56" s="9" t="s">
        <v>90</v>
      </c>
      <c r="E56" s="17">
        <v>2018</v>
      </c>
      <c r="F56" s="40">
        <v>0</v>
      </c>
      <c r="G56" s="40">
        <v>0</v>
      </c>
      <c r="H56" s="42" t="s">
        <v>387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</row>
    <row r="57" spans="1:20" ht="28.5" customHeight="1" x14ac:dyDescent="0.25">
      <c r="A57" s="10" t="s">
        <v>9</v>
      </c>
      <c r="B57" s="14" t="s">
        <v>101</v>
      </c>
      <c r="C57" s="9" t="s">
        <v>102</v>
      </c>
      <c r="D57" s="9" t="s">
        <v>90</v>
      </c>
      <c r="E57" s="17">
        <v>2018</v>
      </c>
      <c r="F57" s="40">
        <v>0</v>
      </c>
      <c r="G57" s="40">
        <v>0</v>
      </c>
      <c r="H57" s="42" t="s">
        <v>387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</row>
    <row r="58" spans="1:20" ht="28.5" customHeight="1" x14ac:dyDescent="0.25">
      <c r="A58" s="10" t="s">
        <v>9</v>
      </c>
      <c r="B58" s="14" t="s">
        <v>103</v>
      </c>
      <c r="C58" s="9" t="s">
        <v>104</v>
      </c>
      <c r="D58" s="9" t="s">
        <v>90</v>
      </c>
      <c r="E58" s="17">
        <v>2018</v>
      </c>
      <c r="F58" s="40">
        <v>0</v>
      </c>
      <c r="G58" s="40">
        <v>0</v>
      </c>
      <c r="H58" s="42" t="s">
        <v>387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0">
        <v>0</v>
      </c>
      <c r="T58" s="40">
        <v>0</v>
      </c>
    </row>
    <row r="59" spans="1:20" ht="28.5" customHeight="1" x14ac:dyDescent="0.25">
      <c r="A59" s="10" t="s">
        <v>9</v>
      </c>
      <c r="B59" s="14" t="s">
        <v>105</v>
      </c>
      <c r="C59" s="9" t="s">
        <v>106</v>
      </c>
      <c r="D59" s="9" t="s">
        <v>90</v>
      </c>
      <c r="E59" s="17">
        <v>2018</v>
      </c>
      <c r="F59" s="40">
        <v>0</v>
      </c>
      <c r="G59" s="40">
        <v>0</v>
      </c>
      <c r="H59" s="42" t="s">
        <v>387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</row>
    <row r="60" spans="1:20" ht="28.5" customHeight="1" x14ac:dyDescent="0.25">
      <c r="A60" s="10" t="s">
        <v>9</v>
      </c>
      <c r="B60" s="14" t="s">
        <v>107</v>
      </c>
      <c r="C60" s="9" t="s">
        <v>108</v>
      </c>
      <c r="D60" s="9" t="s">
        <v>90</v>
      </c>
      <c r="E60" s="17">
        <v>2018</v>
      </c>
      <c r="F60" s="40">
        <v>2.8000000000000001E-2</v>
      </c>
      <c r="G60" s="40">
        <v>0.21</v>
      </c>
      <c r="H60" s="42" t="s">
        <v>36</v>
      </c>
      <c r="I60" s="40">
        <v>0.20899999999999999</v>
      </c>
      <c r="J60" s="40">
        <v>0.20899999999999999</v>
      </c>
      <c r="K60" s="40">
        <v>0.20899999999999999</v>
      </c>
      <c r="L60" s="40">
        <v>0</v>
      </c>
      <c r="M60" s="40">
        <v>0</v>
      </c>
      <c r="N60" s="40">
        <v>0.20899999999999999</v>
      </c>
      <c r="O60" s="40">
        <v>0</v>
      </c>
      <c r="P60" s="40">
        <v>0.20899999999999999</v>
      </c>
      <c r="Q60" s="40">
        <v>0</v>
      </c>
      <c r="R60" s="40">
        <v>0</v>
      </c>
      <c r="S60" s="40">
        <v>0.20899999999999999</v>
      </c>
      <c r="T60" s="40">
        <v>0</v>
      </c>
    </row>
    <row r="61" spans="1:20" ht="28.5" customHeight="1" x14ac:dyDescent="0.25">
      <c r="A61" s="10" t="s">
        <v>9</v>
      </c>
      <c r="B61" s="14" t="s">
        <v>109</v>
      </c>
      <c r="C61" s="9" t="s">
        <v>110</v>
      </c>
      <c r="D61" s="9" t="s">
        <v>90</v>
      </c>
      <c r="E61" s="17">
        <v>2018</v>
      </c>
      <c r="F61" s="40">
        <v>2.8000000000000001E-2</v>
      </c>
      <c r="G61" s="40">
        <v>0.21</v>
      </c>
      <c r="H61" s="42" t="s">
        <v>36</v>
      </c>
      <c r="I61" s="40">
        <v>0.20899999999999999</v>
      </c>
      <c r="J61" s="40">
        <v>0.20899999999999999</v>
      </c>
      <c r="K61" s="40">
        <v>0.20899999999999999</v>
      </c>
      <c r="L61" s="40">
        <v>0</v>
      </c>
      <c r="M61" s="40">
        <v>0</v>
      </c>
      <c r="N61" s="40">
        <v>0.20899999999999999</v>
      </c>
      <c r="O61" s="40">
        <v>0</v>
      </c>
      <c r="P61" s="40">
        <v>0.20899999999999999</v>
      </c>
      <c r="Q61" s="40">
        <v>0</v>
      </c>
      <c r="R61" s="40">
        <v>0</v>
      </c>
      <c r="S61" s="40">
        <v>0.20899999999999999</v>
      </c>
      <c r="T61" s="40">
        <v>0</v>
      </c>
    </row>
    <row r="62" spans="1:20" ht="28.5" customHeight="1" x14ac:dyDescent="0.25">
      <c r="A62" s="10" t="s">
        <v>9</v>
      </c>
      <c r="B62" s="14" t="s">
        <v>111</v>
      </c>
      <c r="C62" s="9" t="s">
        <v>112</v>
      </c>
      <c r="D62" s="9" t="s">
        <v>90</v>
      </c>
      <c r="E62" s="17">
        <v>2018</v>
      </c>
      <c r="F62" s="40">
        <v>2.8000000000000001E-2</v>
      </c>
      <c r="G62" s="42">
        <v>0.21</v>
      </c>
      <c r="H62" s="42" t="s">
        <v>36</v>
      </c>
      <c r="I62" s="40">
        <v>0.20899999999999999</v>
      </c>
      <c r="J62" s="40">
        <v>0.20899999999999999</v>
      </c>
      <c r="K62" s="40">
        <v>0.20899999999999999</v>
      </c>
      <c r="L62" s="40">
        <v>0</v>
      </c>
      <c r="M62" s="40">
        <v>0</v>
      </c>
      <c r="N62" s="40">
        <v>0.20899999999999999</v>
      </c>
      <c r="O62" s="40">
        <v>0</v>
      </c>
      <c r="P62" s="40">
        <v>0.20899999999999999</v>
      </c>
      <c r="Q62" s="40">
        <v>0</v>
      </c>
      <c r="R62" s="40">
        <v>0</v>
      </c>
      <c r="S62" s="40">
        <v>0.20899999999999999</v>
      </c>
      <c r="T62" s="40">
        <v>0</v>
      </c>
    </row>
    <row r="63" spans="1:20" ht="28.5" customHeight="1" x14ac:dyDescent="0.25">
      <c r="A63" s="10" t="s">
        <v>9</v>
      </c>
      <c r="B63" s="14" t="s">
        <v>94</v>
      </c>
      <c r="C63" s="9" t="s">
        <v>113</v>
      </c>
      <c r="D63" s="9" t="s">
        <v>90</v>
      </c>
      <c r="E63" s="17">
        <v>2018</v>
      </c>
      <c r="F63" s="40">
        <v>0</v>
      </c>
      <c r="G63" s="40">
        <v>0</v>
      </c>
      <c r="H63" s="42" t="s">
        <v>387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</row>
    <row r="64" spans="1:20" ht="28.5" customHeight="1" x14ac:dyDescent="0.25">
      <c r="A64" s="10" t="s">
        <v>9</v>
      </c>
      <c r="B64" s="14" t="s">
        <v>114</v>
      </c>
      <c r="C64" s="9" t="s">
        <v>115</v>
      </c>
      <c r="D64" s="9" t="s">
        <v>90</v>
      </c>
      <c r="E64" s="17">
        <v>2018</v>
      </c>
      <c r="F64" s="40">
        <v>0</v>
      </c>
      <c r="G64" s="40">
        <v>0</v>
      </c>
      <c r="H64" s="42" t="s">
        <v>387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</row>
    <row r="65" spans="1:20" ht="28.5" customHeight="1" x14ac:dyDescent="0.25">
      <c r="A65" s="10" t="s">
        <v>9</v>
      </c>
      <c r="B65" s="14" t="s">
        <v>116</v>
      </c>
      <c r="C65" s="9" t="s">
        <v>117</v>
      </c>
      <c r="D65" s="9" t="s">
        <v>90</v>
      </c>
      <c r="E65" s="17">
        <v>2018</v>
      </c>
      <c r="F65" s="40">
        <v>5.3999999999999999E-2</v>
      </c>
      <c r="G65" s="40">
        <v>0.35</v>
      </c>
      <c r="H65" s="42" t="s">
        <v>387</v>
      </c>
      <c r="I65" s="40">
        <v>0.39700000000000002</v>
      </c>
      <c r="J65" s="40">
        <v>0.39700000000000002</v>
      </c>
      <c r="K65" s="40">
        <v>0.39700000000000002</v>
      </c>
      <c r="L65" s="40">
        <v>0</v>
      </c>
      <c r="M65" s="40">
        <v>0</v>
      </c>
      <c r="N65" s="40">
        <v>0.39700000000000002</v>
      </c>
      <c r="O65" s="40">
        <v>0</v>
      </c>
      <c r="P65" s="40">
        <v>0.39700000000000002</v>
      </c>
      <c r="Q65" s="40">
        <v>0</v>
      </c>
      <c r="R65" s="40">
        <v>0</v>
      </c>
      <c r="S65" s="40">
        <v>0.39700000000000002</v>
      </c>
      <c r="T65" s="40">
        <v>0</v>
      </c>
    </row>
    <row r="66" spans="1:20" ht="28.5" customHeight="1" x14ac:dyDescent="0.25">
      <c r="A66" s="10" t="s">
        <v>9</v>
      </c>
      <c r="B66" s="14" t="s">
        <v>118</v>
      </c>
      <c r="C66" s="9" t="s">
        <v>119</v>
      </c>
      <c r="D66" s="9" t="s">
        <v>90</v>
      </c>
      <c r="E66" s="17">
        <v>2018</v>
      </c>
      <c r="F66" s="40">
        <v>0</v>
      </c>
      <c r="G66" s="40">
        <v>0</v>
      </c>
      <c r="H66" s="42" t="s">
        <v>387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</row>
    <row r="67" spans="1:20" ht="28.5" customHeight="1" x14ac:dyDescent="0.25">
      <c r="A67" s="10" t="s">
        <v>9</v>
      </c>
      <c r="B67" s="14" t="s">
        <v>120</v>
      </c>
      <c r="C67" s="9" t="s">
        <v>121</v>
      </c>
      <c r="D67" s="9" t="s">
        <v>90</v>
      </c>
      <c r="E67" s="17">
        <v>2018</v>
      </c>
      <c r="F67" s="40">
        <v>5.3999999999999999E-2</v>
      </c>
      <c r="G67" s="40">
        <v>0.35</v>
      </c>
      <c r="H67" s="42" t="s">
        <v>387</v>
      </c>
      <c r="I67" s="40">
        <v>0.39700000000000002</v>
      </c>
      <c r="J67" s="40">
        <v>0.39700000000000002</v>
      </c>
      <c r="K67" s="40">
        <v>0.39700000000000002</v>
      </c>
      <c r="L67" s="40">
        <v>0</v>
      </c>
      <c r="M67" s="40">
        <v>0</v>
      </c>
      <c r="N67" s="40">
        <v>0.39700000000000002</v>
      </c>
      <c r="O67" s="40">
        <v>0</v>
      </c>
      <c r="P67" s="40">
        <v>0.39700000000000002</v>
      </c>
      <c r="Q67" s="40">
        <v>0</v>
      </c>
      <c r="R67" s="40">
        <v>0</v>
      </c>
      <c r="S67" s="40">
        <v>0.39700000000000002</v>
      </c>
      <c r="T67" s="40">
        <v>0</v>
      </c>
    </row>
    <row r="68" spans="1:20" ht="28.5" customHeight="1" x14ac:dyDescent="0.25">
      <c r="A68" s="10" t="s">
        <v>9</v>
      </c>
      <c r="B68" s="14" t="s">
        <v>122</v>
      </c>
      <c r="C68" s="9" t="s">
        <v>123</v>
      </c>
      <c r="D68" s="9" t="s">
        <v>90</v>
      </c>
      <c r="E68" s="17">
        <v>2018</v>
      </c>
      <c r="F68" s="40">
        <v>5.3999999999999999E-2</v>
      </c>
      <c r="G68" s="40">
        <v>0.4</v>
      </c>
      <c r="H68" s="42" t="s">
        <v>36</v>
      </c>
      <c r="I68" s="40">
        <v>0.39700000000000002</v>
      </c>
      <c r="J68" s="40">
        <v>0.39700000000000002</v>
      </c>
      <c r="K68" s="40">
        <v>0.39700000000000002</v>
      </c>
      <c r="L68" s="40">
        <v>0</v>
      </c>
      <c r="M68" s="40">
        <v>0</v>
      </c>
      <c r="N68" s="40">
        <v>0.39700000000000002</v>
      </c>
      <c r="O68" s="40">
        <v>0</v>
      </c>
      <c r="P68" s="40">
        <v>0.39700000000000002</v>
      </c>
      <c r="Q68" s="40">
        <v>0</v>
      </c>
      <c r="R68" s="40">
        <v>0</v>
      </c>
      <c r="S68" s="40">
        <v>0.39700000000000002</v>
      </c>
      <c r="T68" s="40">
        <v>0</v>
      </c>
    </row>
    <row r="69" spans="1:20" ht="28.5" customHeight="1" x14ac:dyDescent="0.25">
      <c r="A69" s="10" t="s">
        <v>9</v>
      </c>
      <c r="B69" s="14" t="s">
        <v>124</v>
      </c>
      <c r="C69" s="9" t="s">
        <v>125</v>
      </c>
      <c r="D69" s="9" t="s">
        <v>90</v>
      </c>
      <c r="E69" s="17">
        <v>2018</v>
      </c>
      <c r="F69" s="40">
        <v>5.3999999999999999E-2</v>
      </c>
      <c r="G69" s="40">
        <v>0.4</v>
      </c>
      <c r="H69" s="42" t="s">
        <v>36</v>
      </c>
      <c r="I69" s="40">
        <v>0.39700000000000002</v>
      </c>
      <c r="J69" s="40">
        <v>0.39700000000000002</v>
      </c>
      <c r="K69" s="40">
        <v>0.39700000000000002</v>
      </c>
      <c r="L69" s="40">
        <v>0</v>
      </c>
      <c r="M69" s="40">
        <v>0</v>
      </c>
      <c r="N69" s="40">
        <v>0.39700000000000002</v>
      </c>
      <c r="O69" s="40">
        <v>0</v>
      </c>
      <c r="P69" s="40">
        <v>0.39700000000000002</v>
      </c>
      <c r="Q69" s="40">
        <v>0</v>
      </c>
      <c r="R69" s="40">
        <v>0</v>
      </c>
      <c r="S69" s="40">
        <v>0.39700000000000002</v>
      </c>
      <c r="T69" s="40">
        <v>0</v>
      </c>
    </row>
    <row r="70" spans="1:20" ht="28.5" customHeight="1" x14ac:dyDescent="0.25">
      <c r="A70" s="10" t="s">
        <v>9</v>
      </c>
      <c r="B70" s="14" t="s">
        <v>126</v>
      </c>
      <c r="C70" s="9" t="s">
        <v>127</v>
      </c>
      <c r="D70" s="9" t="s">
        <v>90</v>
      </c>
      <c r="E70" s="17">
        <v>2018</v>
      </c>
      <c r="F70" s="40">
        <v>3.1E-2</v>
      </c>
      <c r="G70" s="40">
        <v>0.23</v>
      </c>
      <c r="H70" s="42" t="s">
        <v>36</v>
      </c>
      <c r="I70" s="40">
        <v>0.22700000000000001</v>
      </c>
      <c r="J70" s="40">
        <v>0.22700000000000001</v>
      </c>
      <c r="K70" s="40">
        <v>0.22700000000000001</v>
      </c>
      <c r="L70" s="40">
        <v>0</v>
      </c>
      <c r="M70" s="40">
        <v>0</v>
      </c>
      <c r="N70" s="40">
        <v>0.22700000000000001</v>
      </c>
      <c r="O70" s="40">
        <v>0</v>
      </c>
      <c r="P70" s="40">
        <v>0.22700000000000001</v>
      </c>
      <c r="Q70" s="40">
        <v>0</v>
      </c>
      <c r="R70" s="40">
        <v>0</v>
      </c>
      <c r="S70" s="40">
        <v>0.22700000000000001</v>
      </c>
      <c r="T70" s="40">
        <v>0</v>
      </c>
    </row>
    <row r="71" spans="1:20" ht="28.5" customHeight="1" x14ac:dyDescent="0.25">
      <c r="A71" s="10" t="s">
        <v>9</v>
      </c>
      <c r="B71" s="14" t="s">
        <v>128</v>
      </c>
      <c r="C71" s="9" t="s">
        <v>129</v>
      </c>
      <c r="D71" s="9" t="s">
        <v>90</v>
      </c>
      <c r="E71" s="17">
        <v>2018</v>
      </c>
      <c r="F71" s="40">
        <v>0</v>
      </c>
      <c r="G71" s="40">
        <v>0</v>
      </c>
      <c r="H71" s="42" t="s">
        <v>387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</row>
    <row r="72" spans="1:20" ht="28.5" customHeight="1" x14ac:dyDescent="0.25">
      <c r="A72" s="10" t="s">
        <v>9</v>
      </c>
      <c r="B72" s="14" t="s">
        <v>130</v>
      </c>
      <c r="C72" s="9" t="s">
        <v>131</v>
      </c>
      <c r="D72" s="9" t="s">
        <v>90</v>
      </c>
      <c r="E72" s="17">
        <v>2018</v>
      </c>
      <c r="F72" s="40">
        <v>0</v>
      </c>
      <c r="G72" s="40">
        <v>0</v>
      </c>
      <c r="H72" s="42" t="s">
        <v>387</v>
      </c>
      <c r="I72" s="40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</row>
    <row r="73" spans="1:20" ht="28.5" customHeight="1" x14ac:dyDescent="0.25">
      <c r="A73" s="10" t="s">
        <v>9</v>
      </c>
      <c r="B73" s="14" t="s">
        <v>132</v>
      </c>
      <c r="C73" s="9" t="s">
        <v>133</v>
      </c>
      <c r="D73" s="9" t="s">
        <v>90</v>
      </c>
      <c r="E73" s="17">
        <v>2018</v>
      </c>
      <c r="F73" s="40">
        <v>0.41299999999999998</v>
      </c>
      <c r="G73" s="40">
        <v>3.04</v>
      </c>
      <c r="H73" s="42" t="s">
        <v>36</v>
      </c>
      <c r="I73" s="40">
        <v>3.04</v>
      </c>
      <c r="J73" s="40">
        <v>3.04</v>
      </c>
      <c r="K73" s="40">
        <v>3.04</v>
      </c>
      <c r="L73" s="40">
        <v>0</v>
      </c>
      <c r="M73" s="40">
        <v>0</v>
      </c>
      <c r="N73" s="40">
        <v>3.04</v>
      </c>
      <c r="O73" s="40">
        <v>0</v>
      </c>
      <c r="P73" s="40">
        <v>3.04</v>
      </c>
      <c r="Q73" s="40">
        <v>0</v>
      </c>
      <c r="R73" s="40">
        <v>0</v>
      </c>
      <c r="S73" s="40">
        <v>3.04</v>
      </c>
      <c r="T73" s="40">
        <v>0</v>
      </c>
    </row>
    <row r="74" spans="1:20" ht="28.5" customHeight="1" x14ac:dyDescent="0.25">
      <c r="A74" s="10" t="s">
        <v>9</v>
      </c>
      <c r="B74" s="14" t="s">
        <v>134</v>
      </c>
      <c r="C74" s="9" t="s">
        <v>135</v>
      </c>
      <c r="D74" s="9" t="s">
        <v>90</v>
      </c>
      <c r="E74" s="17">
        <v>2018</v>
      </c>
      <c r="F74" s="40">
        <v>0.749</v>
      </c>
      <c r="G74" s="40">
        <v>5.51</v>
      </c>
      <c r="H74" s="42" t="s">
        <v>36</v>
      </c>
      <c r="I74" s="40">
        <v>5.5129999999999999</v>
      </c>
      <c r="J74" s="40">
        <v>5.5129999999999999</v>
      </c>
      <c r="K74" s="40">
        <v>5.5129999999999999</v>
      </c>
      <c r="L74" s="40">
        <v>0</v>
      </c>
      <c r="M74" s="40">
        <v>0</v>
      </c>
      <c r="N74" s="40">
        <v>5.5129999999999999</v>
      </c>
      <c r="O74" s="40">
        <v>0</v>
      </c>
      <c r="P74" s="40">
        <v>5.5129999999999999</v>
      </c>
      <c r="Q74" s="40">
        <v>0</v>
      </c>
      <c r="R74" s="40">
        <v>0</v>
      </c>
      <c r="S74" s="40">
        <v>5.5129999999999999</v>
      </c>
      <c r="T74" s="40">
        <v>0</v>
      </c>
    </row>
    <row r="75" spans="1:20" ht="28.5" customHeight="1" x14ac:dyDescent="0.25">
      <c r="A75" s="10" t="s">
        <v>9</v>
      </c>
      <c r="B75" s="14" t="s">
        <v>136</v>
      </c>
      <c r="C75" s="9" t="s">
        <v>137</v>
      </c>
      <c r="D75" s="9" t="s">
        <v>90</v>
      </c>
      <c r="E75" s="17">
        <v>2018</v>
      </c>
      <c r="F75" s="40">
        <v>0.749</v>
      </c>
      <c r="G75" s="40">
        <v>5.51</v>
      </c>
      <c r="H75" s="42" t="s">
        <v>36</v>
      </c>
      <c r="I75" s="40">
        <v>5.5129999999999999</v>
      </c>
      <c r="J75" s="40">
        <v>5.5129999999999999</v>
      </c>
      <c r="K75" s="40">
        <v>5.5129999999999999</v>
      </c>
      <c r="L75" s="40">
        <v>0</v>
      </c>
      <c r="M75" s="40">
        <v>0</v>
      </c>
      <c r="N75" s="40">
        <v>5.5129999999999999</v>
      </c>
      <c r="O75" s="40">
        <v>0</v>
      </c>
      <c r="P75" s="40">
        <v>5.5129999999999999</v>
      </c>
      <c r="Q75" s="40">
        <v>0</v>
      </c>
      <c r="R75" s="40">
        <v>0</v>
      </c>
      <c r="S75" s="40">
        <v>5.5129999999999999</v>
      </c>
      <c r="T75" s="40">
        <v>0</v>
      </c>
    </row>
    <row r="76" spans="1:20" ht="28.5" customHeight="1" x14ac:dyDescent="0.25">
      <c r="A76" s="10" t="s">
        <v>9</v>
      </c>
      <c r="B76" s="14" t="s">
        <v>138</v>
      </c>
      <c r="C76" s="9" t="s">
        <v>139</v>
      </c>
      <c r="D76" s="9" t="s">
        <v>90</v>
      </c>
      <c r="E76" s="17">
        <v>2018</v>
      </c>
      <c r="F76" s="40">
        <v>0.61499999999999999</v>
      </c>
      <c r="G76" s="40">
        <v>4.5199999999999996</v>
      </c>
      <c r="H76" s="42" t="s">
        <v>36</v>
      </c>
      <c r="I76" s="40">
        <v>4.524</v>
      </c>
      <c r="J76" s="40">
        <v>4.524</v>
      </c>
      <c r="K76" s="40">
        <v>4.524</v>
      </c>
      <c r="L76" s="40">
        <v>0</v>
      </c>
      <c r="M76" s="40">
        <v>0</v>
      </c>
      <c r="N76" s="40">
        <v>4.524</v>
      </c>
      <c r="O76" s="40">
        <v>0</v>
      </c>
      <c r="P76" s="40">
        <v>4.524</v>
      </c>
      <c r="Q76" s="40">
        <v>0</v>
      </c>
      <c r="R76" s="40">
        <v>0</v>
      </c>
      <c r="S76" s="40">
        <v>4.524</v>
      </c>
      <c r="T76" s="40">
        <v>0</v>
      </c>
    </row>
    <row r="77" spans="1:20" ht="28.5" customHeight="1" x14ac:dyDescent="0.25">
      <c r="A77" s="10" t="s">
        <v>9</v>
      </c>
      <c r="B77" s="14" t="s">
        <v>140</v>
      </c>
      <c r="C77" s="9" t="s">
        <v>141</v>
      </c>
      <c r="D77" s="9" t="s">
        <v>90</v>
      </c>
      <c r="E77" s="17">
        <v>2018</v>
      </c>
      <c r="F77" s="40">
        <v>0.749</v>
      </c>
      <c r="G77" s="40">
        <v>5.51</v>
      </c>
      <c r="H77" s="42" t="s">
        <v>36</v>
      </c>
      <c r="I77" s="40">
        <v>5.5129999999999999</v>
      </c>
      <c r="J77" s="40">
        <v>5.5129999999999999</v>
      </c>
      <c r="K77" s="40">
        <v>5.5129999999999999</v>
      </c>
      <c r="L77" s="40">
        <v>0</v>
      </c>
      <c r="M77" s="40">
        <v>0</v>
      </c>
      <c r="N77" s="40">
        <v>5.5129999999999999</v>
      </c>
      <c r="O77" s="40">
        <v>0</v>
      </c>
      <c r="P77" s="40">
        <v>5.5129999999999999</v>
      </c>
      <c r="Q77" s="40">
        <v>0</v>
      </c>
      <c r="R77" s="40">
        <v>0</v>
      </c>
      <c r="S77" s="40">
        <v>5.5129999999999999</v>
      </c>
      <c r="T77" s="40">
        <v>0</v>
      </c>
    </row>
    <row r="78" spans="1:20" ht="28.5" customHeight="1" x14ac:dyDescent="0.25">
      <c r="A78" s="10" t="s">
        <v>9</v>
      </c>
      <c r="B78" s="14" t="s">
        <v>142</v>
      </c>
      <c r="C78" s="9" t="s">
        <v>143</v>
      </c>
      <c r="D78" s="9" t="s">
        <v>90</v>
      </c>
      <c r="E78" s="17">
        <v>2018</v>
      </c>
      <c r="F78" s="40">
        <v>0.48399999999999999</v>
      </c>
      <c r="G78" s="40">
        <v>3.56</v>
      </c>
      <c r="H78" s="42" t="s">
        <v>36</v>
      </c>
      <c r="I78" s="40">
        <v>3.5630000000000002</v>
      </c>
      <c r="J78" s="40">
        <v>3.5630000000000002</v>
      </c>
      <c r="K78" s="40">
        <v>3.5630000000000002</v>
      </c>
      <c r="L78" s="40">
        <v>0</v>
      </c>
      <c r="M78" s="40">
        <v>0</v>
      </c>
      <c r="N78" s="40">
        <v>3.5630000000000002</v>
      </c>
      <c r="O78" s="40">
        <v>0</v>
      </c>
      <c r="P78" s="40">
        <v>3.5630000000000002</v>
      </c>
      <c r="Q78" s="40">
        <v>0</v>
      </c>
      <c r="R78" s="40">
        <v>0</v>
      </c>
      <c r="S78" s="40">
        <v>3.5630000000000002</v>
      </c>
      <c r="T78" s="40">
        <v>0</v>
      </c>
    </row>
    <row r="79" spans="1:20" ht="28.5" customHeight="1" x14ac:dyDescent="0.25">
      <c r="A79" s="10" t="s">
        <v>9</v>
      </c>
      <c r="B79" s="14" t="s">
        <v>144</v>
      </c>
      <c r="C79" s="9" t="s">
        <v>145</v>
      </c>
      <c r="D79" s="9" t="s">
        <v>90</v>
      </c>
      <c r="E79" s="17">
        <v>2018</v>
      </c>
      <c r="F79" s="40">
        <v>0.61799999999999999</v>
      </c>
      <c r="G79" s="40">
        <v>4.55</v>
      </c>
      <c r="H79" s="42" t="s">
        <v>36</v>
      </c>
      <c r="I79" s="40">
        <v>4.5519999999999996</v>
      </c>
      <c r="J79" s="40">
        <v>4.5519999999999996</v>
      </c>
      <c r="K79" s="40">
        <v>4.5519999999999996</v>
      </c>
      <c r="L79" s="40">
        <v>0</v>
      </c>
      <c r="M79" s="40">
        <v>0</v>
      </c>
      <c r="N79" s="40">
        <v>4.5519999999999996</v>
      </c>
      <c r="O79" s="40">
        <v>0</v>
      </c>
      <c r="P79" s="40">
        <v>4.5519999999999996</v>
      </c>
      <c r="Q79" s="40">
        <v>0</v>
      </c>
      <c r="R79" s="40">
        <v>0</v>
      </c>
      <c r="S79" s="40">
        <v>4.5519999999999996</v>
      </c>
      <c r="T79" s="40">
        <v>0</v>
      </c>
    </row>
    <row r="80" spans="1:20" ht="21.75" customHeight="1" x14ac:dyDescent="0.25">
      <c r="A80" s="10" t="s">
        <v>9</v>
      </c>
      <c r="B80" s="14" t="s">
        <v>146</v>
      </c>
      <c r="C80" s="9" t="s">
        <v>147</v>
      </c>
      <c r="D80" s="9" t="s">
        <v>90</v>
      </c>
      <c r="E80" s="17">
        <v>2018</v>
      </c>
      <c r="F80" s="40">
        <v>6.8000000000000005E-2</v>
      </c>
      <c r="G80" s="40">
        <v>0.439</v>
      </c>
      <c r="H80" s="42" t="s">
        <v>387</v>
      </c>
      <c r="I80" s="40">
        <v>0.499</v>
      </c>
      <c r="J80" s="40">
        <v>0.499</v>
      </c>
      <c r="K80" s="40">
        <v>0.499</v>
      </c>
      <c r="L80" s="40">
        <v>0</v>
      </c>
      <c r="M80" s="40">
        <v>0</v>
      </c>
      <c r="N80" s="40">
        <v>0.499</v>
      </c>
      <c r="O80" s="40">
        <v>0</v>
      </c>
      <c r="P80" s="40">
        <v>0.499</v>
      </c>
      <c r="Q80" s="40">
        <v>0</v>
      </c>
      <c r="R80" s="40">
        <v>0</v>
      </c>
      <c r="S80" s="40">
        <v>0.499</v>
      </c>
      <c r="T80" s="40">
        <v>0</v>
      </c>
    </row>
    <row r="81" spans="1:20" ht="21.75" customHeight="1" x14ac:dyDescent="0.25">
      <c r="A81" s="10" t="s">
        <v>9</v>
      </c>
      <c r="B81" s="14" t="s">
        <v>148</v>
      </c>
      <c r="C81" s="9" t="s">
        <v>149</v>
      </c>
      <c r="D81" s="9" t="s">
        <v>90</v>
      </c>
      <c r="E81" s="17">
        <v>2018</v>
      </c>
      <c r="F81" s="40">
        <v>0</v>
      </c>
      <c r="G81" s="40">
        <v>0</v>
      </c>
      <c r="H81" s="42" t="s">
        <v>387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</row>
    <row r="82" spans="1:20" ht="21.75" customHeight="1" x14ac:dyDescent="0.25">
      <c r="A82" s="10" t="s">
        <v>9</v>
      </c>
      <c r="B82" s="14" t="s">
        <v>150</v>
      </c>
      <c r="C82" s="9" t="s">
        <v>151</v>
      </c>
      <c r="D82" s="9" t="s">
        <v>90</v>
      </c>
      <c r="E82" s="17">
        <v>2018</v>
      </c>
      <c r="F82" s="40">
        <v>4.5999999999999999E-2</v>
      </c>
      <c r="G82" s="40">
        <v>0.3</v>
      </c>
      <c r="H82" s="42" t="s">
        <v>387</v>
      </c>
      <c r="I82" s="40">
        <v>0.34100000000000003</v>
      </c>
      <c r="J82" s="40">
        <v>0.34100000000000003</v>
      </c>
      <c r="K82" s="40">
        <v>0.34100000000000003</v>
      </c>
      <c r="L82" s="40">
        <v>0</v>
      </c>
      <c r="M82" s="40">
        <v>0</v>
      </c>
      <c r="N82" s="40">
        <v>0.34100000000000003</v>
      </c>
      <c r="O82" s="40">
        <v>0</v>
      </c>
      <c r="P82" s="40">
        <v>0.34100000000000003</v>
      </c>
      <c r="Q82" s="40">
        <v>0</v>
      </c>
      <c r="R82" s="40">
        <v>0</v>
      </c>
      <c r="S82" s="40">
        <v>0.34100000000000003</v>
      </c>
      <c r="T82" s="40">
        <v>0</v>
      </c>
    </row>
    <row r="83" spans="1:20" ht="21.75" customHeight="1" x14ac:dyDescent="0.25">
      <c r="A83" s="10" t="s">
        <v>9</v>
      </c>
      <c r="B83" s="14" t="s">
        <v>152</v>
      </c>
      <c r="C83" s="9" t="s">
        <v>153</v>
      </c>
      <c r="D83" s="9" t="s">
        <v>90</v>
      </c>
      <c r="E83" s="17">
        <v>2018</v>
      </c>
      <c r="F83" s="40">
        <v>4.5999999999999999E-2</v>
      </c>
      <c r="G83" s="40">
        <v>0.3</v>
      </c>
      <c r="H83" s="42" t="s">
        <v>387</v>
      </c>
      <c r="I83" s="40">
        <v>0.34100000000000003</v>
      </c>
      <c r="J83" s="40">
        <v>0.34100000000000003</v>
      </c>
      <c r="K83" s="40">
        <v>0.34100000000000003</v>
      </c>
      <c r="L83" s="40">
        <v>0</v>
      </c>
      <c r="M83" s="40">
        <v>0</v>
      </c>
      <c r="N83" s="40">
        <v>0.34100000000000003</v>
      </c>
      <c r="O83" s="40">
        <v>0</v>
      </c>
      <c r="P83" s="40">
        <v>0.34100000000000003</v>
      </c>
      <c r="Q83" s="40">
        <v>0</v>
      </c>
      <c r="R83" s="40">
        <v>0</v>
      </c>
      <c r="S83" s="40">
        <v>0.34100000000000003</v>
      </c>
      <c r="T83" s="40">
        <v>0</v>
      </c>
    </row>
    <row r="84" spans="1:20" ht="21.75" customHeight="1" x14ac:dyDescent="0.25">
      <c r="A84" s="10" t="s">
        <v>9</v>
      </c>
      <c r="B84" s="14" t="s">
        <v>154</v>
      </c>
      <c r="C84" s="9" t="s">
        <v>155</v>
      </c>
      <c r="D84" s="9" t="s">
        <v>90</v>
      </c>
      <c r="E84" s="17">
        <v>2018</v>
      </c>
      <c r="F84" s="40">
        <v>4.5999999999999999E-2</v>
      </c>
      <c r="G84" s="40">
        <v>0.3</v>
      </c>
      <c r="H84" s="42" t="s">
        <v>387</v>
      </c>
      <c r="I84" s="40">
        <v>0.34100000000000003</v>
      </c>
      <c r="J84" s="40">
        <v>0.34100000000000003</v>
      </c>
      <c r="K84" s="40">
        <v>0.34100000000000003</v>
      </c>
      <c r="L84" s="40">
        <v>0</v>
      </c>
      <c r="M84" s="40">
        <v>0</v>
      </c>
      <c r="N84" s="40">
        <v>0.34100000000000003</v>
      </c>
      <c r="O84" s="40">
        <v>0</v>
      </c>
      <c r="P84" s="40">
        <v>0.34100000000000003</v>
      </c>
      <c r="Q84" s="40">
        <v>0</v>
      </c>
      <c r="R84" s="40">
        <v>0</v>
      </c>
      <c r="S84" s="40">
        <v>0.34100000000000003</v>
      </c>
      <c r="T84" s="40">
        <v>0</v>
      </c>
    </row>
    <row r="85" spans="1:20" ht="21.75" customHeight="1" x14ac:dyDescent="0.25">
      <c r="A85" s="10" t="s">
        <v>9</v>
      </c>
      <c r="B85" s="14" t="s">
        <v>156</v>
      </c>
      <c r="C85" s="9" t="s">
        <v>157</v>
      </c>
      <c r="D85" s="9" t="s">
        <v>90</v>
      </c>
      <c r="E85" s="17">
        <v>2018</v>
      </c>
      <c r="F85" s="40">
        <v>4.5999999999999999E-2</v>
      </c>
      <c r="G85" s="40">
        <v>0.34</v>
      </c>
      <c r="H85" s="42" t="s">
        <v>36</v>
      </c>
      <c r="I85" s="40">
        <v>0.34100000000000003</v>
      </c>
      <c r="J85" s="40">
        <v>0.34100000000000003</v>
      </c>
      <c r="K85" s="40">
        <v>0.34100000000000003</v>
      </c>
      <c r="L85" s="40">
        <v>0</v>
      </c>
      <c r="M85" s="40">
        <v>0</v>
      </c>
      <c r="N85" s="40">
        <v>0.34100000000000003</v>
      </c>
      <c r="O85" s="40">
        <v>0</v>
      </c>
      <c r="P85" s="40">
        <v>0.34100000000000003</v>
      </c>
      <c r="Q85" s="40">
        <v>0</v>
      </c>
      <c r="R85" s="40">
        <v>0</v>
      </c>
      <c r="S85" s="40">
        <v>0.34100000000000003</v>
      </c>
      <c r="T85" s="40">
        <v>0</v>
      </c>
    </row>
    <row r="86" spans="1:20" ht="21.75" customHeight="1" x14ac:dyDescent="0.25">
      <c r="A86" s="10" t="s">
        <v>9</v>
      </c>
      <c r="B86" s="14" t="s">
        <v>158</v>
      </c>
      <c r="C86" s="9" t="s">
        <v>159</v>
      </c>
      <c r="D86" s="9" t="s">
        <v>90</v>
      </c>
      <c r="E86" s="17">
        <v>2018</v>
      </c>
      <c r="F86" s="40">
        <v>4.5999999999999999E-2</v>
      </c>
      <c r="G86" s="40">
        <v>0.34</v>
      </c>
      <c r="H86" s="42" t="s">
        <v>36</v>
      </c>
      <c r="I86" s="40">
        <v>0.34100000000000003</v>
      </c>
      <c r="J86" s="40">
        <v>0.34100000000000003</v>
      </c>
      <c r="K86" s="40">
        <v>0.34100000000000003</v>
      </c>
      <c r="L86" s="40">
        <v>0</v>
      </c>
      <c r="M86" s="40">
        <v>0</v>
      </c>
      <c r="N86" s="40">
        <v>0.34100000000000003</v>
      </c>
      <c r="O86" s="40">
        <v>0</v>
      </c>
      <c r="P86" s="40">
        <v>0.34100000000000003</v>
      </c>
      <c r="Q86" s="40">
        <v>0</v>
      </c>
      <c r="R86" s="40">
        <v>0</v>
      </c>
      <c r="S86" s="40">
        <v>0.34100000000000003</v>
      </c>
      <c r="T86" s="40">
        <v>0</v>
      </c>
    </row>
    <row r="87" spans="1:20" ht="21.75" customHeight="1" x14ac:dyDescent="0.25">
      <c r="A87" s="10" t="s">
        <v>9</v>
      </c>
      <c r="B87" s="14" t="s">
        <v>160</v>
      </c>
      <c r="C87" s="9" t="s">
        <v>161</v>
      </c>
      <c r="D87" s="9" t="s">
        <v>90</v>
      </c>
      <c r="E87" s="17">
        <v>2018</v>
      </c>
      <c r="F87" s="40">
        <v>4.5999999999999999E-2</v>
      </c>
      <c r="G87" s="40">
        <v>0.34</v>
      </c>
      <c r="H87" s="42" t="s">
        <v>36</v>
      </c>
      <c r="I87" s="40">
        <v>0.34100000000000003</v>
      </c>
      <c r="J87" s="40">
        <v>0.34100000000000003</v>
      </c>
      <c r="K87" s="40">
        <v>0.34100000000000003</v>
      </c>
      <c r="L87" s="40">
        <v>0</v>
      </c>
      <c r="M87" s="40">
        <v>0</v>
      </c>
      <c r="N87" s="40">
        <v>0.34100000000000003</v>
      </c>
      <c r="O87" s="40">
        <v>0</v>
      </c>
      <c r="P87" s="40">
        <v>0.34100000000000003</v>
      </c>
      <c r="Q87" s="40">
        <v>0</v>
      </c>
      <c r="R87" s="40">
        <v>0</v>
      </c>
      <c r="S87" s="40">
        <v>0.34100000000000003</v>
      </c>
      <c r="T87" s="40">
        <v>0</v>
      </c>
    </row>
    <row r="88" spans="1:20" ht="21.75" customHeight="1" x14ac:dyDescent="0.25">
      <c r="A88" s="10" t="s">
        <v>9</v>
      </c>
      <c r="B88" s="14" t="s">
        <v>162</v>
      </c>
      <c r="C88" s="9" t="s">
        <v>163</v>
      </c>
      <c r="D88" s="9" t="s">
        <v>90</v>
      </c>
      <c r="E88" s="17">
        <v>2018</v>
      </c>
      <c r="F88" s="40">
        <v>4.5999999999999999E-2</v>
      </c>
      <c r="G88" s="40">
        <v>0.34</v>
      </c>
      <c r="H88" s="42" t="s">
        <v>36</v>
      </c>
      <c r="I88" s="40">
        <v>0.34100000000000003</v>
      </c>
      <c r="J88" s="40">
        <v>0.34100000000000003</v>
      </c>
      <c r="K88" s="40">
        <v>0.34100000000000003</v>
      </c>
      <c r="L88" s="40">
        <v>0</v>
      </c>
      <c r="M88" s="40">
        <v>0</v>
      </c>
      <c r="N88" s="40">
        <v>0.34100000000000003</v>
      </c>
      <c r="O88" s="40">
        <v>0</v>
      </c>
      <c r="P88" s="40">
        <v>0.34100000000000003</v>
      </c>
      <c r="Q88" s="40">
        <v>0</v>
      </c>
      <c r="R88" s="40">
        <v>0</v>
      </c>
      <c r="S88" s="40">
        <v>0.34100000000000003</v>
      </c>
      <c r="T88" s="40">
        <v>0</v>
      </c>
    </row>
    <row r="89" spans="1:20" ht="30.75" customHeight="1" x14ac:dyDescent="0.25">
      <c r="A89" s="10" t="s">
        <v>9</v>
      </c>
      <c r="B89" s="14" t="s">
        <v>164</v>
      </c>
      <c r="C89" s="9" t="s">
        <v>165</v>
      </c>
      <c r="D89" s="9" t="s">
        <v>90</v>
      </c>
      <c r="E89" s="17">
        <v>2018</v>
      </c>
      <c r="F89" s="40">
        <v>0</v>
      </c>
      <c r="G89" s="40">
        <v>0</v>
      </c>
      <c r="H89" s="42" t="s">
        <v>387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0">
        <v>0</v>
      </c>
      <c r="T89" s="40">
        <v>0</v>
      </c>
    </row>
    <row r="90" spans="1:20" ht="30.75" customHeight="1" x14ac:dyDescent="0.25">
      <c r="A90" s="10" t="s">
        <v>9</v>
      </c>
      <c r="B90" s="14" t="s">
        <v>166</v>
      </c>
      <c r="C90" s="9" t="s">
        <v>167</v>
      </c>
      <c r="D90" s="9" t="s">
        <v>90</v>
      </c>
      <c r="E90" s="17">
        <v>2018</v>
      </c>
      <c r="F90" s="40">
        <v>0</v>
      </c>
      <c r="G90" s="40">
        <v>0</v>
      </c>
      <c r="H90" s="42" t="s">
        <v>387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</row>
    <row r="91" spans="1:20" ht="30.75" customHeight="1" x14ac:dyDescent="0.25">
      <c r="A91" s="10" t="s">
        <v>9</v>
      </c>
      <c r="B91" s="14" t="s">
        <v>168</v>
      </c>
      <c r="C91" s="9" t="s">
        <v>169</v>
      </c>
      <c r="D91" s="9" t="s">
        <v>90</v>
      </c>
      <c r="E91" s="17">
        <v>2018</v>
      </c>
      <c r="F91" s="40">
        <v>0</v>
      </c>
      <c r="G91" s="40">
        <v>0</v>
      </c>
      <c r="H91" s="42" t="s">
        <v>387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</row>
    <row r="92" spans="1:20" ht="30.75" customHeight="1" x14ac:dyDescent="0.25">
      <c r="A92" s="10" t="s">
        <v>9</v>
      </c>
      <c r="B92" s="14" t="s">
        <v>170</v>
      </c>
      <c r="C92" s="9" t="s">
        <v>171</v>
      </c>
      <c r="D92" s="9" t="s">
        <v>90</v>
      </c>
      <c r="E92" s="17">
        <v>2018</v>
      </c>
      <c r="F92" s="40">
        <v>0</v>
      </c>
      <c r="G92" s="40">
        <v>0</v>
      </c>
      <c r="H92" s="42" t="s">
        <v>387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</row>
    <row r="93" spans="1:20" ht="30.75" customHeight="1" x14ac:dyDescent="0.25">
      <c r="A93" s="10" t="s">
        <v>9</v>
      </c>
      <c r="B93" s="14" t="s">
        <v>172</v>
      </c>
      <c r="C93" s="9" t="s">
        <v>173</v>
      </c>
      <c r="D93" s="9" t="s">
        <v>90</v>
      </c>
      <c r="E93" s="17">
        <v>2018</v>
      </c>
      <c r="F93" s="40">
        <v>0</v>
      </c>
      <c r="G93" s="40">
        <v>0</v>
      </c>
      <c r="H93" s="42" t="s">
        <v>387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</row>
    <row r="94" spans="1:20" ht="30.75" customHeight="1" x14ac:dyDescent="0.25">
      <c r="A94" s="10" t="s">
        <v>9</v>
      </c>
      <c r="B94" s="14" t="s">
        <v>174</v>
      </c>
      <c r="C94" s="9" t="s">
        <v>175</v>
      </c>
      <c r="D94" s="9" t="s">
        <v>90</v>
      </c>
      <c r="E94" s="17">
        <v>2018</v>
      </c>
      <c r="F94" s="40">
        <v>0</v>
      </c>
      <c r="G94" s="40">
        <v>0</v>
      </c>
      <c r="H94" s="42" t="s">
        <v>387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</row>
    <row r="95" spans="1:20" ht="30.75" customHeight="1" x14ac:dyDescent="0.25">
      <c r="A95" s="10" t="s">
        <v>9</v>
      </c>
      <c r="B95" s="14" t="s">
        <v>176</v>
      </c>
      <c r="C95" s="9" t="s">
        <v>177</v>
      </c>
      <c r="D95" s="9" t="s">
        <v>90</v>
      </c>
      <c r="E95" s="17">
        <v>2018</v>
      </c>
      <c r="F95" s="40">
        <v>0</v>
      </c>
      <c r="G95" s="40">
        <v>0</v>
      </c>
      <c r="H95" s="42" t="s">
        <v>387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</row>
    <row r="96" spans="1:20" ht="30.75" customHeight="1" x14ac:dyDescent="0.25">
      <c r="A96" s="10" t="s">
        <v>9</v>
      </c>
      <c r="B96" s="14" t="s">
        <v>178</v>
      </c>
      <c r="C96" s="9" t="s">
        <v>179</v>
      </c>
      <c r="D96" s="9" t="s">
        <v>90</v>
      </c>
      <c r="E96" s="17">
        <v>2018</v>
      </c>
      <c r="F96" s="40">
        <v>0</v>
      </c>
      <c r="G96" s="40">
        <v>0</v>
      </c>
      <c r="H96" s="42" t="s">
        <v>387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</row>
    <row r="97" spans="1:20" ht="30.75" customHeight="1" x14ac:dyDescent="0.25">
      <c r="A97" s="10" t="s">
        <v>9</v>
      </c>
      <c r="B97" s="14" t="s">
        <v>180</v>
      </c>
      <c r="C97" s="9" t="s">
        <v>181</v>
      </c>
      <c r="D97" s="9" t="s">
        <v>90</v>
      </c>
      <c r="E97" s="17">
        <v>2018</v>
      </c>
      <c r="F97" s="40">
        <v>0</v>
      </c>
      <c r="G97" s="40">
        <v>0</v>
      </c>
      <c r="H97" s="42" t="s">
        <v>387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</row>
    <row r="98" spans="1:20" ht="30.75" customHeight="1" x14ac:dyDescent="0.25">
      <c r="A98" s="10" t="s">
        <v>9</v>
      </c>
      <c r="B98" s="14" t="s">
        <v>182</v>
      </c>
      <c r="C98" s="9" t="s">
        <v>183</v>
      </c>
      <c r="D98" s="9" t="s">
        <v>90</v>
      </c>
      <c r="E98" s="17">
        <v>2018</v>
      </c>
      <c r="F98" s="40">
        <v>0</v>
      </c>
      <c r="G98" s="40">
        <v>0</v>
      </c>
      <c r="H98" s="42" t="s">
        <v>387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0</v>
      </c>
      <c r="Q98" s="40">
        <v>0</v>
      </c>
      <c r="R98" s="40">
        <v>0</v>
      </c>
      <c r="S98" s="40">
        <v>0</v>
      </c>
      <c r="T98" s="40">
        <v>0</v>
      </c>
    </row>
    <row r="99" spans="1:20" ht="30.75" customHeight="1" x14ac:dyDescent="0.25">
      <c r="A99" s="10" t="s">
        <v>9</v>
      </c>
      <c r="B99" s="14" t="s">
        <v>184</v>
      </c>
      <c r="C99" s="9" t="s">
        <v>185</v>
      </c>
      <c r="D99" s="9" t="s">
        <v>90</v>
      </c>
      <c r="E99" s="17">
        <v>2018</v>
      </c>
      <c r="F99" s="40">
        <v>0</v>
      </c>
      <c r="G99" s="40">
        <v>0</v>
      </c>
      <c r="H99" s="42" t="s">
        <v>387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</row>
    <row r="100" spans="1:20" ht="30.75" customHeight="1" x14ac:dyDescent="0.25">
      <c r="A100" s="10" t="s">
        <v>9</v>
      </c>
      <c r="B100" s="14" t="s">
        <v>186</v>
      </c>
      <c r="C100" s="9" t="s">
        <v>187</v>
      </c>
      <c r="D100" s="9" t="s">
        <v>90</v>
      </c>
      <c r="E100" s="17">
        <v>2018</v>
      </c>
      <c r="F100" s="40">
        <v>0</v>
      </c>
      <c r="G100" s="40">
        <v>0</v>
      </c>
      <c r="H100" s="42" t="s">
        <v>387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</row>
    <row r="101" spans="1:20" ht="30.75" customHeight="1" x14ac:dyDescent="0.25">
      <c r="A101" s="10" t="s">
        <v>9</v>
      </c>
      <c r="B101" s="14" t="s">
        <v>188</v>
      </c>
      <c r="C101" s="9" t="s">
        <v>189</v>
      </c>
      <c r="D101" s="9" t="s">
        <v>90</v>
      </c>
      <c r="E101" s="17">
        <v>2018</v>
      </c>
      <c r="F101" s="40">
        <v>0</v>
      </c>
      <c r="G101" s="40">
        <v>0</v>
      </c>
      <c r="H101" s="42" t="s">
        <v>387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</row>
    <row r="102" spans="1:20" ht="30.75" customHeight="1" x14ac:dyDescent="0.25">
      <c r="A102" s="10" t="s">
        <v>9</v>
      </c>
      <c r="B102" s="14" t="s">
        <v>190</v>
      </c>
      <c r="C102" s="9" t="s">
        <v>191</v>
      </c>
      <c r="D102" s="9" t="s">
        <v>90</v>
      </c>
      <c r="E102" s="17">
        <v>2018</v>
      </c>
      <c r="F102" s="40">
        <v>0</v>
      </c>
      <c r="G102" s="40">
        <v>0</v>
      </c>
      <c r="H102" s="42" t="s">
        <v>387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</row>
    <row r="103" spans="1:20" ht="30.75" customHeight="1" x14ac:dyDescent="0.25">
      <c r="A103" s="10" t="s">
        <v>9</v>
      </c>
      <c r="B103" s="14" t="s">
        <v>192</v>
      </c>
      <c r="C103" s="9" t="s">
        <v>193</v>
      </c>
      <c r="D103" s="9" t="s">
        <v>90</v>
      </c>
      <c r="E103" s="17">
        <v>2018</v>
      </c>
      <c r="F103" s="40">
        <v>0</v>
      </c>
      <c r="G103" s="40">
        <v>0</v>
      </c>
      <c r="H103" s="42" t="s">
        <v>387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</row>
    <row r="104" spans="1:20" ht="30.75" customHeight="1" x14ac:dyDescent="0.25">
      <c r="A104" s="10" t="s">
        <v>9</v>
      </c>
      <c r="B104" s="14" t="s">
        <v>194</v>
      </c>
      <c r="C104" s="9" t="s">
        <v>195</v>
      </c>
      <c r="D104" s="9" t="s">
        <v>90</v>
      </c>
      <c r="E104" s="17">
        <v>2018</v>
      </c>
      <c r="F104" s="40">
        <v>0</v>
      </c>
      <c r="G104" s="40">
        <v>0</v>
      </c>
      <c r="H104" s="42" t="s">
        <v>387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0">
        <v>0</v>
      </c>
      <c r="T104" s="40">
        <v>0</v>
      </c>
    </row>
    <row r="105" spans="1:20" ht="30.75" customHeight="1" x14ac:dyDescent="0.25">
      <c r="A105" s="10" t="s">
        <v>9</v>
      </c>
      <c r="B105" s="14" t="s">
        <v>196</v>
      </c>
      <c r="C105" s="9" t="s">
        <v>197</v>
      </c>
      <c r="D105" s="9" t="s">
        <v>90</v>
      </c>
      <c r="E105" s="17">
        <v>2018</v>
      </c>
      <c r="F105" s="40">
        <v>0</v>
      </c>
      <c r="G105" s="40">
        <v>0</v>
      </c>
      <c r="H105" s="42" t="s">
        <v>387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</row>
    <row r="106" spans="1:20" ht="30.75" customHeight="1" x14ac:dyDescent="0.25">
      <c r="A106" s="10" t="s">
        <v>9</v>
      </c>
      <c r="B106" s="14" t="s">
        <v>198</v>
      </c>
      <c r="C106" s="9" t="s">
        <v>199</v>
      </c>
      <c r="D106" s="9" t="s">
        <v>90</v>
      </c>
      <c r="E106" s="17">
        <v>2018</v>
      </c>
      <c r="F106" s="40">
        <v>0</v>
      </c>
      <c r="G106" s="40">
        <v>0</v>
      </c>
      <c r="H106" s="42" t="s">
        <v>387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0</v>
      </c>
      <c r="T106" s="40">
        <v>0</v>
      </c>
    </row>
    <row r="107" spans="1:20" ht="30.75" customHeight="1" x14ac:dyDescent="0.25">
      <c r="A107" s="10" t="s">
        <v>9</v>
      </c>
      <c r="B107" s="14" t="s">
        <v>200</v>
      </c>
      <c r="C107" s="9" t="s">
        <v>201</v>
      </c>
      <c r="D107" s="9" t="s">
        <v>90</v>
      </c>
      <c r="E107" s="17">
        <v>2018</v>
      </c>
      <c r="F107" s="40">
        <v>0.54100000000000004</v>
      </c>
      <c r="G107" s="40">
        <v>3.98</v>
      </c>
      <c r="H107" s="42" t="s">
        <v>36</v>
      </c>
      <c r="I107" s="40">
        <v>3.9809999999999999</v>
      </c>
      <c r="J107" s="40">
        <v>3.9809999999999999</v>
      </c>
      <c r="K107" s="40">
        <v>3.9809999999999999</v>
      </c>
      <c r="L107" s="40">
        <v>0</v>
      </c>
      <c r="M107" s="40">
        <v>0</v>
      </c>
      <c r="N107" s="40">
        <v>3.9809999999999999</v>
      </c>
      <c r="O107" s="40">
        <v>0</v>
      </c>
      <c r="P107" s="40">
        <v>3.9809999999999999</v>
      </c>
      <c r="Q107" s="40">
        <v>0</v>
      </c>
      <c r="R107" s="40">
        <v>0</v>
      </c>
      <c r="S107" s="40">
        <v>3.9809999999999999</v>
      </c>
      <c r="T107" s="40">
        <v>0</v>
      </c>
    </row>
    <row r="108" spans="1:20" ht="30.75" customHeight="1" x14ac:dyDescent="0.25">
      <c r="A108" s="10" t="s">
        <v>9</v>
      </c>
      <c r="B108" s="14" t="s">
        <v>202</v>
      </c>
      <c r="C108" s="9" t="s">
        <v>203</v>
      </c>
      <c r="D108" s="9" t="s">
        <v>90</v>
      </c>
      <c r="E108" s="17">
        <v>2018</v>
      </c>
      <c r="F108" s="40">
        <v>0.57699999999999996</v>
      </c>
      <c r="G108" s="40">
        <v>4.24</v>
      </c>
      <c r="H108" s="42" t="s">
        <v>36</v>
      </c>
      <c r="I108" s="40">
        <v>4.2430000000000003</v>
      </c>
      <c r="J108" s="40">
        <v>4.2430000000000003</v>
      </c>
      <c r="K108" s="40">
        <v>4.2430000000000003</v>
      </c>
      <c r="L108" s="40">
        <v>0</v>
      </c>
      <c r="M108" s="40">
        <v>0</v>
      </c>
      <c r="N108" s="40">
        <v>4.2430000000000003</v>
      </c>
      <c r="O108" s="40">
        <v>0</v>
      </c>
      <c r="P108" s="40">
        <v>4.2430000000000003</v>
      </c>
      <c r="Q108" s="40">
        <v>0</v>
      </c>
      <c r="R108" s="40">
        <v>0</v>
      </c>
      <c r="S108" s="40">
        <v>4.2430000000000003</v>
      </c>
      <c r="T108" s="40">
        <v>0</v>
      </c>
    </row>
    <row r="109" spans="1:20" ht="30.75" customHeight="1" x14ac:dyDescent="0.25">
      <c r="A109" s="5" t="s">
        <v>204</v>
      </c>
      <c r="B109" s="6" t="s">
        <v>205</v>
      </c>
      <c r="C109" s="7" t="s">
        <v>35</v>
      </c>
      <c r="D109" s="8" t="s">
        <v>36</v>
      </c>
      <c r="E109" s="8" t="s">
        <v>36</v>
      </c>
      <c r="F109" s="39">
        <v>6.2089999999999996</v>
      </c>
      <c r="G109" s="39">
        <v>36.284999999999997</v>
      </c>
      <c r="H109" s="41" t="s">
        <v>36</v>
      </c>
      <c r="I109" s="39">
        <f t="shared" ref="I109:T109" si="60">I110</f>
        <v>38.746479999999991</v>
      </c>
      <c r="J109" s="39">
        <f t="shared" si="60"/>
        <v>38.746479999999991</v>
      </c>
      <c r="K109" s="39">
        <f t="shared" si="60"/>
        <v>38.746479999999991</v>
      </c>
      <c r="L109" s="39">
        <f t="shared" si="60"/>
        <v>0</v>
      </c>
      <c r="M109" s="39">
        <f t="shared" si="60"/>
        <v>0</v>
      </c>
      <c r="N109" s="39">
        <f t="shared" si="60"/>
        <v>38.746479999999991</v>
      </c>
      <c r="O109" s="39">
        <f t="shared" si="60"/>
        <v>0</v>
      </c>
      <c r="P109" s="39">
        <f t="shared" si="60"/>
        <v>38.746479999999991</v>
      </c>
      <c r="Q109" s="39">
        <f t="shared" si="60"/>
        <v>0</v>
      </c>
      <c r="R109" s="39">
        <f t="shared" si="60"/>
        <v>0</v>
      </c>
      <c r="S109" s="39">
        <f t="shared" si="60"/>
        <v>38.746479999999991</v>
      </c>
      <c r="T109" s="39">
        <f t="shared" si="60"/>
        <v>0</v>
      </c>
    </row>
    <row r="110" spans="1:20" ht="29.25" customHeight="1" x14ac:dyDescent="0.25">
      <c r="A110" s="5" t="s">
        <v>206</v>
      </c>
      <c r="B110" s="6" t="s">
        <v>207</v>
      </c>
      <c r="C110" s="7" t="s">
        <v>35</v>
      </c>
      <c r="D110" s="8" t="s">
        <v>36</v>
      </c>
      <c r="E110" s="8" t="s">
        <v>36</v>
      </c>
      <c r="F110" s="39">
        <f t="shared" ref="F110:G110" si="61">SUM(F111:F149)</f>
        <v>6.2090000000000005</v>
      </c>
      <c r="G110" s="39">
        <f t="shared" si="61"/>
        <v>36.285000000000004</v>
      </c>
      <c r="H110" s="41" t="s">
        <v>36</v>
      </c>
      <c r="I110" s="39">
        <f t="shared" ref="I110" si="62">SUM(I111:I149)</f>
        <v>38.746479999999991</v>
      </c>
      <c r="J110" s="39">
        <f t="shared" ref="J110" si="63">SUM(J111:J149)</f>
        <v>38.746479999999991</v>
      </c>
      <c r="K110" s="39">
        <f t="shared" ref="K110" si="64">SUM(K111:K149)</f>
        <v>38.746479999999991</v>
      </c>
      <c r="L110" s="39">
        <f t="shared" ref="L110:T110" si="65">SUM(L111:L149)</f>
        <v>0</v>
      </c>
      <c r="M110" s="39">
        <f t="shared" si="65"/>
        <v>0</v>
      </c>
      <c r="N110" s="39">
        <f t="shared" si="65"/>
        <v>38.746479999999991</v>
      </c>
      <c r="O110" s="39">
        <f t="shared" si="65"/>
        <v>0</v>
      </c>
      <c r="P110" s="39">
        <f t="shared" si="65"/>
        <v>38.746479999999991</v>
      </c>
      <c r="Q110" s="39">
        <f t="shared" si="65"/>
        <v>0</v>
      </c>
      <c r="R110" s="39">
        <f t="shared" si="65"/>
        <v>0</v>
      </c>
      <c r="S110" s="39">
        <f t="shared" si="65"/>
        <v>38.746479999999991</v>
      </c>
      <c r="T110" s="39">
        <f t="shared" si="65"/>
        <v>0</v>
      </c>
    </row>
    <row r="111" spans="1:20" ht="30" customHeight="1" x14ac:dyDescent="0.25">
      <c r="A111" s="10" t="s">
        <v>206</v>
      </c>
      <c r="B111" s="11" t="s">
        <v>208</v>
      </c>
      <c r="C111" s="9" t="s">
        <v>209</v>
      </c>
      <c r="D111" s="9" t="s">
        <v>210</v>
      </c>
      <c r="E111" s="17">
        <v>2018</v>
      </c>
      <c r="F111" s="40">
        <v>0</v>
      </c>
      <c r="G111" s="40">
        <v>0</v>
      </c>
      <c r="H111" s="42" t="s">
        <v>387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</row>
    <row r="112" spans="1:20" ht="30" customHeight="1" x14ac:dyDescent="0.25">
      <c r="A112" s="10" t="s">
        <v>206</v>
      </c>
      <c r="B112" s="11" t="s">
        <v>211</v>
      </c>
      <c r="C112" s="9" t="s">
        <v>212</v>
      </c>
      <c r="D112" s="9" t="s">
        <v>210</v>
      </c>
      <c r="E112" s="17">
        <v>2018</v>
      </c>
      <c r="F112" s="40">
        <v>0.93700000000000006</v>
      </c>
      <c r="G112" s="40">
        <v>5.0270000000000001</v>
      </c>
      <c r="H112" s="42" t="s">
        <v>387</v>
      </c>
      <c r="I112" s="40">
        <v>5.5840699999999996</v>
      </c>
      <c r="J112" s="40">
        <v>5.5840699999999996</v>
      </c>
      <c r="K112" s="40">
        <v>5.5840699999999996</v>
      </c>
      <c r="L112" s="40">
        <v>0</v>
      </c>
      <c r="M112" s="40">
        <v>0</v>
      </c>
      <c r="N112" s="40">
        <v>5.5840699999999996</v>
      </c>
      <c r="O112" s="40">
        <v>0</v>
      </c>
      <c r="P112" s="40">
        <v>5.5840699999999996</v>
      </c>
      <c r="Q112" s="40">
        <v>0</v>
      </c>
      <c r="R112" s="40">
        <v>0</v>
      </c>
      <c r="S112" s="40">
        <v>5.5840699999999996</v>
      </c>
      <c r="T112" s="40">
        <v>0</v>
      </c>
    </row>
    <row r="113" spans="1:20" ht="30" customHeight="1" x14ac:dyDescent="0.25">
      <c r="A113" s="10" t="s">
        <v>206</v>
      </c>
      <c r="B113" s="11" t="s">
        <v>213</v>
      </c>
      <c r="C113" s="9" t="s">
        <v>214</v>
      </c>
      <c r="D113" s="9" t="s">
        <v>210</v>
      </c>
      <c r="E113" s="17">
        <v>2018</v>
      </c>
      <c r="F113" s="40">
        <v>0.45600000000000002</v>
      </c>
      <c r="G113" s="40">
        <v>2.44</v>
      </c>
      <c r="H113" s="42" t="s">
        <v>387</v>
      </c>
      <c r="I113" s="40">
        <v>2.7114799999999999</v>
      </c>
      <c r="J113" s="40">
        <v>2.7114799999999999</v>
      </c>
      <c r="K113" s="40">
        <v>2.7114799999999999</v>
      </c>
      <c r="L113" s="40">
        <v>0</v>
      </c>
      <c r="M113" s="40">
        <v>0</v>
      </c>
      <c r="N113" s="40">
        <v>2.7114799999999999</v>
      </c>
      <c r="O113" s="40">
        <v>0</v>
      </c>
      <c r="P113" s="40">
        <v>2.7114799999999999</v>
      </c>
      <c r="Q113" s="40">
        <v>0</v>
      </c>
      <c r="R113" s="40">
        <v>0</v>
      </c>
      <c r="S113" s="40">
        <v>2.7114799999999999</v>
      </c>
      <c r="T113" s="40">
        <v>0</v>
      </c>
    </row>
    <row r="114" spans="1:20" ht="30" customHeight="1" x14ac:dyDescent="0.25">
      <c r="A114" s="10" t="s">
        <v>206</v>
      </c>
      <c r="B114" s="11" t="s">
        <v>215</v>
      </c>
      <c r="C114" s="9" t="s">
        <v>216</v>
      </c>
      <c r="D114" s="9" t="s">
        <v>210</v>
      </c>
      <c r="E114" s="17">
        <v>2018</v>
      </c>
      <c r="F114" s="40">
        <v>0.39</v>
      </c>
      <c r="G114" s="40">
        <v>2.089</v>
      </c>
      <c r="H114" s="42" t="s">
        <v>387</v>
      </c>
      <c r="I114" s="40">
        <v>2.3212199999999998</v>
      </c>
      <c r="J114" s="40">
        <v>2.3212199999999998</v>
      </c>
      <c r="K114" s="40">
        <v>2.3212199999999998</v>
      </c>
      <c r="L114" s="40">
        <v>0</v>
      </c>
      <c r="M114" s="40">
        <v>0</v>
      </c>
      <c r="N114" s="40">
        <v>2.3212199999999998</v>
      </c>
      <c r="O114" s="40">
        <v>0</v>
      </c>
      <c r="P114" s="40">
        <v>2.3212199999999998</v>
      </c>
      <c r="Q114" s="40">
        <v>0</v>
      </c>
      <c r="R114" s="40">
        <v>0</v>
      </c>
      <c r="S114" s="40">
        <v>2.3212199999999998</v>
      </c>
      <c r="T114" s="40">
        <v>0</v>
      </c>
    </row>
    <row r="115" spans="1:20" ht="30" customHeight="1" x14ac:dyDescent="0.25">
      <c r="A115" s="10" t="s">
        <v>206</v>
      </c>
      <c r="B115" s="11" t="s">
        <v>217</v>
      </c>
      <c r="C115" s="9" t="s">
        <v>218</v>
      </c>
      <c r="D115" s="9" t="s">
        <v>210</v>
      </c>
      <c r="E115" s="17">
        <v>2018</v>
      </c>
      <c r="F115" s="40">
        <v>0</v>
      </c>
      <c r="G115" s="40">
        <v>0</v>
      </c>
      <c r="H115" s="42" t="s">
        <v>387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</row>
    <row r="116" spans="1:20" ht="30" customHeight="1" x14ac:dyDescent="0.25">
      <c r="A116" s="10" t="s">
        <v>206</v>
      </c>
      <c r="B116" s="11" t="s">
        <v>219</v>
      </c>
      <c r="C116" s="9" t="s">
        <v>220</v>
      </c>
      <c r="D116" s="9" t="s">
        <v>210</v>
      </c>
      <c r="E116" s="17">
        <v>2018</v>
      </c>
      <c r="F116" s="40">
        <v>0</v>
      </c>
      <c r="G116" s="40">
        <v>0</v>
      </c>
      <c r="H116" s="42" t="s">
        <v>387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</row>
    <row r="117" spans="1:20" ht="30" customHeight="1" x14ac:dyDescent="0.25">
      <c r="A117" s="10" t="s">
        <v>206</v>
      </c>
      <c r="B117" s="11" t="s">
        <v>221</v>
      </c>
      <c r="C117" s="9" t="s">
        <v>222</v>
      </c>
      <c r="D117" s="9" t="s">
        <v>210</v>
      </c>
      <c r="E117" s="17">
        <v>2018</v>
      </c>
      <c r="F117" s="40">
        <v>0.41299999999999998</v>
      </c>
      <c r="G117" s="40">
        <v>2.4550000000000001</v>
      </c>
      <c r="H117" s="42" t="s">
        <v>36</v>
      </c>
      <c r="I117" s="40">
        <v>2.4549799999999999</v>
      </c>
      <c r="J117" s="40">
        <v>2.4549799999999999</v>
      </c>
      <c r="K117" s="40">
        <v>2.4549799999999999</v>
      </c>
      <c r="L117" s="40">
        <v>0</v>
      </c>
      <c r="M117" s="40">
        <v>0</v>
      </c>
      <c r="N117" s="40">
        <v>2.4549799999999999</v>
      </c>
      <c r="O117" s="40">
        <v>0</v>
      </c>
      <c r="P117" s="40">
        <v>2.4549799999999999</v>
      </c>
      <c r="Q117" s="40">
        <v>0</v>
      </c>
      <c r="R117" s="40">
        <v>0</v>
      </c>
      <c r="S117" s="40">
        <v>2.4549799999999999</v>
      </c>
      <c r="T117" s="40">
        <v>0</v>
      </c>
    </row>
    <row r="118" spans="1:20" ht="30" customHeight="1" x14ac:dyDescent="0.25">
      <c r="A118" s="10" t="s">
        <v>206</v>
      </c>
      <c r="B118" s="11" t="s">
        <v>223</v>
      </c>
      <c r="C118" s="9" t="s">
        <v>224</v>
      </c>
      <c r="D118" s="9" t="s">
        <v>210</v>
      </c>
      <c r="E118" s="17">
        <v>2018</v>
      </c>
      <c r="F118" s="40">
        <v>0.35299999999999998</v>
      </c>
      <c r="G118" s="40">
        <v>2.1030000000000002</v>
      </c>
      <c r="H118" s="42" t="s">
        <v>36</v>
      </c>
      <c r="I118" s="40">
        <v>2.1029599999999999</v>
      </c>
      <c r="J118" s="40">
        <v>2.1029599999999999</v>
      </c>
      <c r="K118" s="40">
        <v>2.1029599999999999</v>
      </c>
      <c r="L118" s="40">
        <v>0</v>
      </c>
      <c r="M118" s="40">
        <v>0</v>
      </c>
      <c r="N118" s="40">
        <v>2.1029599999999999</v>
      </c>
      <c r="O118" s="40">
        <v>0</v>
      </c>
      <c r="P118" s="40">
        <v>2.1029599999999999</v>
      </c>
      <c r="Q118" s="40">
        <v>0</v>
      </c>
      <c r="R118" s="40">
        <v>0</v>
      </c>
      <c r="S118" s="40">
        <v>2.1029599999999999</v>
      </c>
      <c r="T118" s="40">
        <v>0</v>
      </c>
    </row>
    <row r="119" spans="1:20" ht="30" customHeight="1" x14ac:dyDescent="0.25">
      <c r="A119" s="10" t="s">
        <v>206</v>
      </c>
      <c r="B119" s="11" t="s">
        <v>225</v>
      </c>
      <c r="C119" s="9" t="s">
        <v>226</v>
      </c>
      <c r="D119" s="9" t="s">
        <v>210</v>
      </c>
      <c r="E119" s="17">
        <v>2018</v>
      </c>
      <c r="F119" s="40">
        <v>0.20100000000000001</v>
      </c>
      <c r="G119" s="40">
        <v>1.1970000000000001</v>
      </c>
      <c r="H119" s="42" t="s">
        <v>36</v>
      </c>
      <c r="I119" s="40">
        <v>1.19743</v>
      </c>
      <c r="J119" s="40">
        <v>1.19743</v>
      </c>
      <c r="K119" s="40">
        <v>1.19743</v>
      </c>
      <c r="L119" s="40">
        <v>0</v>
      </c>
      <c r="M119" s="40">
        <v>0</v>
      </c>
      <c r="N119" s="40">
        <v>1.19743</v>
      </c>
      <c r="O119" s="40">
        <v>0</v>
      </c>
      <c r="P119" s="40">
        <v>1.19743</v>
      </c>
      <c r="Q119" s="40">
        <v>0</v>
      </c>
      <c r="R119" s="40">
        <v>0</v>
      </c>
      <c r="S119" s="40">
        <v>1.19743</v>
      </c>
      <c r="T119" s="40">
        <v>0</v>
      </c>
    </row>
    <row r="120" spans="1:20" ht="30" customHeight="1" x14ac:dyDescent="0.25">
      <c r="A120" s="10" t="s">
        <v>206</v>
      </c>
      <c r="B120" s="11" t="s">
        <v>227</v>
      </c>
      <c r="C120" s="9" t="s">
        <v>228</v>
      </c>
      <c r="D120" s="9" t="s">
        <v>210</v>
      </c>
      <c r="E120" s="17">
        <v>2018</v>
      </c>
      <c r="F120" s="40">
        <v>0.4</v>
      </c>
      <c r="G120" s="40">
        <v>2.3769999999999998</v>
      </c>
      <c r="H120" s="42" t="s">
        <v>36</v>
      </c>
      <c r="I120" s="40">
        <v>2.3774299999999999</v>
      </c>
      <c r="J120" s="40">
        <v>2.3774299999999999</v>
      </c>
      <c r="K120" s="40">
        <v>2.3774299999999999</v>
      </c>
      <c r="L120" s="40">
        <v>0</v>
      </c>
      <c r="M120" s="40">
        <v>0</v>
      </c>
      <c r="N120" s="40">
        <v>2.3774299999999999</v>
      </c>
      <c r="O120" s="40">
        <v>0</v>
      </c>
      <c r="P120" s="40">
        <v>2.3774299999999999</v>
      </c>
      <c r="Q120" s="40">
        <v>0</v>
      </c>
      <c r="R120" s="40">
        <v>0</v>
      </c>
      <c r="S120" s="40">
        <v>2.3774299999999999</v>
      </c>
      <c r="T120" s="40">
        <v>0</v>
      </c>
    </row>
    <row r="121" spans="1:20" ht="30" customHeight="1" x14ac:dyDescent="0.25">
      <c r="A121" s="10" t="s">
        <v>206</v>
      </c>
      <c r="B121" s="11" t="s">
        <v>229</v>
      </c>
      <c r="C121" s="9" t="s">
        <v>230</v>
      </c>
      <c r="D121" s="9" t="s">
        <v>210</v>
      </c>
      <c r="E121" s="17">
        <v>2018</v>
      </c>
      <c r="F121" s="40">
        <v>0.16400000000000001</v>
      </c>
      <c r="G121" s="40">
        <v>0.998</v>
      </c>
      <c r="H121" s="42" t="s">
        <v>387</v>
      </c>
      <c r="I121" s="40">
        <v>1.0726500000000001</v>
      </c>
      <c r="J121" s="40">
        <v>1.0726500000000001</v>
      </c>
      <c r="K121" s="40">
        <v>1.0726500000000001</v>
      </c>
      <c r="L121" s="40">
        <v>0</v>
      </c>
      <c r="M121" s="40">
        <v>0</v>
      </c>
      <c r="N121" s="40">
        <v>1.0726500000000001</v>
      </c>
      <c r="O121" s="40">
        <v>0</v>
      </c>
      <c r="P121" s="40">
        <v>1.0726500000000001</v>
      </c>
      <c r="Q121" s="40">
        <v>0</v>
      </c>
      <c r="R121" s="40">
        <v>0</v>
      </c>
      <c r="S121" s="40">
        <v>1.0726500000000001</v>
      </c>
      <c r="T121" s="40">
        <v>0</v>
      </c>
    </row>
    <row r="122" spans="1:20" ht="30" customHeight="1" x14ac:dyDescent="0.25">
      <c r="A122" s="10" t="s">
        <v>206</v>
      </c>
      <c r="B122" s="11" t="s">
        <v>231</v>
      </c>
      <c r="C122" s="9" t="s">
        <v>232</v>
      </c>
      <c r="D122" s="9" t="s">
        <v>210</v>
      </c>
      <c r="E122" s="17">
        <v>2018</v>
      </c>
      <c r="F122" s="40">
        <v>0.114</v>
      </c>
      <c r="G122" s="40">
        <v>0.69199999999999995</v>
      </c>
      <c r="H122" s="42" t="s">
        <v>387</v>
      </c>
      <c r="I122" s="40">
        <v>0.74392999999999998</v>
      </c>
      <c r="J122" s="40">
        <v>0.74392999999999998</v>
      </c>
      <c r="K122" s="40">
        <v>0.74392999999999998</v>
      </c>
      <c r="L122" s="40">
        <v>0</v>
      </c>
      <c r="M122" s="40">
        <v>0</v>
      </c>
      <c r="N122" s="40">
        <v>0.74392999999999998</v>
      </c>
      <c r="O122" s="40">
        <v>0</v>
      </c>
      <c r="P122" s="40">
        <v>0.74392999999999998</v>
      </c>
      <c r="Q122" s="40">
        <v>0</v>
      </c>
      <c r="R122" s="40">
        <v>0</v>
      </c>
      <c r="S122" s="40">
        <v>0.74392999999999998</v>
      </c>
      <c r="T122" s="40">
        <v>0</v>
      </c>
    </row>
    <row r="123" spans="1:20" ht="30" customHeight="1" x14ac:dyDescent="0.25">
      <c r="A123" s="10" t="s">
        <v>206</v>
      </c>
      <c r="B123" s="11" t="s">
        <v>233</v>
      </c>
      <c r="C123" s="9" t="s">
        <v>234</v>
      </c>
      <c r="D123" s="9" t="s">
        <v>210</v>
      </c>
      <c r="E123" s="17">
        <v>2018</v>
      </c>
      <c r="F123" s="40">
        <v>5.2999999999999999E-2</v>
      </c>
      <c r="G123" s="40">
        <v>0.32</v>
      </c>
      <c r="H123" s="42" t="s">
        <v>387</v>
      </c>
      <c r="I123" s="40">
        <v>0.34376000000000001</v>
      </c>
      <c r="J123" s="40">
        <v>0.34376000000000001</v>
      </c>
      <c r="K123" s="40">
        <v>0.34376000000000001</v>
      </c>
      <c r="L123" s="40">
        <v>0</v>
      </c>
      <c r="M123" s="40">
        <v>0</v>
      </c>
      <c r="N123" s="40">
        <v>0.34376000000000001</v>
      </c>
      <c r="O123" s="40">
        <v>0</v>
      </c>
      <c r="P123" s="40">
        <v>0.34376000000000001</v>
      </c>
      <c r="Q123" s="40">
        <v>0</v>
      </c>
      <c r="R123" s="40">
        <v>0</v>
      </c>
      <c r="S123" s="40">
        <v>0.34376000000000001</v>
      </c>
      <c r="T123" s="40">
        <v>0</v>
      </c>
    </row>
    <row r="124" spans="1:20" ht="30" customHeight="1" x14ac:dyDescent="0.25">
      <c r="A124" s="10" t="s">
        <v>206</v>
      </c>
      <c r="B124" s="11" t="s">
        <v>235</v>
      </c>
      <c r="C124" s="9" t="s">
        <v>236</v>
      </c>
      <c r="D124" s="9" t="s">
        <v>210</v>
      </c>
      <c r="E124" s="17">
        <v>2018</v>
      </c>
      <c r="F124" s="40">
        <v>4.3999999999999997E-2</v>
      </c>
      <c r="G124" s="40">
        <v>0.26700000000000002</v>
      </c>
      <c r="H124" s="42" t="s">
        <v>387</v>
      </c>
      <c r="I124" s="40">
        <v>0.28763</v>
      </c>
      <c r="J124" s="40">
        <v>0.28763</v>
      </c>
      <c r="K124" s="40">
        <v>0.28763</v>
      </c>
      <c r="L124" s="40">
        <v>0</v>
      </c>
      <c r="M124" s="40">
        <v>0</v>
      </c>
      <c r="N124" s="40">
        <v>0.28763</v>
      </c>
      <c r="O124" s="40">
        <v>0</v>
      </c>
      <c r="P124" s="40">
        <v>0.28763</v>
      </c>
      <c r="Q124" s="40">
        <v>0</v>
      </c>
      <c r="R124" s="40">
        <v>0</v>
      </c>
      <c r="S124" s="40">
        <v>0.28763</v>
      </c>
      <c r="T124" s="40">
        <v>0</v>
      </c>
    </row>
    <row r="125" spans="1:20" ht="30" customHeight="1" x14ac:dyDescent="0.25">
      <c r="A125" s="10" t="s">
        <v>206</v>
      </c>
      <c r="B125" s="11" t="s">
        <v>237</v>
      </c>
      <c r="C125" s="9" t="s">
        <v>238</v>
      </c>
      <c r="D125" s="9" t="s">
        <v>210</v>
      </c>
      <c r="E125" s="17">
        <v>2018</v>
      </c>
      <c r="F125" s="40">
        <v>4.7E-2</v>
      </c>
      <c r="G125" s="40">
        <v>0.28299999999999997</v>
      </c>
      <c r="H125" s="42" t="s">
        <v>387</v>
      </c>
      <c r="I125" s="40">
        <v>0.30459999999999998</v>
      </c>
      <c r="J125" s="40">
        <v>0.30459999999999998</v>
      </c>
      <c r="K125" s="40">
        <v>0.30459999999999998</v>
      </c>
      <c r="L125" s="40">
        <v>0</v>
      </c>
      <c r="M125" s="40">
        <v>0</v>
      </c>
      <c r="N125" s="40">
        <v>0.30459999999999998</v>
      </c>
      <c r="O125" s="40">
        <v>0</v>
      </c>
      <c r="P125" s="40">
        <v>0.30459999999999998</v>
      </c>
      <c r="Q125" s="40">
        <v>0</v>
      </c>
      <c r="R125" s="40">
        <v>0</v>
      </c>
      <c r="S125" s="40">
        <v>0.30459999999999998</v>
      </c>
      <c r="T125" s="40">
        <v>0</v>
      </c>
    </row>
    <row r="126" spans="1:20" ht="30" customHeight="1" x14ac:dyDescent="0.25">
      <c r="A126" s="10" t="s">
        <v>206</v>
      </c>
      <c r="B126" s="11" t="s">
        <v>239</v>
      </c>
      <c r="C126" s="9" t="s">
        <v>240</v>
      </c>
      <c r="D126" s="9" t="s">
        <v>210</v>
      </c>
      <c r="E126" s="17">
        <v>2018</v>
      </c>
      <c r="F126" s="40">
        <v>9.5000000000000001E-2</v>
      </c>
      <c r="G126" s="40">
        <v>0.57599999999999996</v>
      </c>
      <c r="H126" s="42" t="s">
        <v>387</v>
      </c>
      <c r="I126" s="40">
        <v>0.61897000000000002</v>
      </c>
      <c r="J126" s="40">
        <v>0.61897000000000002</v>
      </c>
      <c r="K126" s="40">
        <v>0.61897000000000002</v>
      </c>
      <c r="L126" s="40">
        <v>0</v>
      </c>
      <c r="M126" s="40">
        <v>0</v>
      </c>
      <c r="N126" s="40">
        <v>0.61897000000000002</v>
      </c>
      <c r="O126" s="40">
        <v>0</v>
      </c>
      <c r="P126" s="40">
        <v>0.61897000000000002</v>
      </c>
      <c r="Q126" s="40">
        <v>0</v>
      </c>
      <c r="R126" s="40">
        <v>0</v>
      </c>
      <c r="S126" s="40">
        <v>0.61897000000000002</v>
      </c>
      <c r="T126" s="40">
        <v>0</v>
      </c>
    </row>
    <row r="127" spans="1:20" ht="30" customHeight="1" x14ac:dyDescent="0.25">
      <c r="A127" s="10" t="s">
        <v>206</v>
      </c>
      <c r="B127" s="11" t="s">
        <v>241</v>
      </c>
      <c r="C127" s="9" t="s">
        <v>242</v>
      </c>
      <c r="D127" s="9" t="s">
        <v>210</v>
      </c>
      <c r="E127" s="17">
        <v>2018</v>
      </c>
      <c r="F127" s="40">
        <v>0</v>
      </c>
      <c r="G127" s="40">
        <v>0</v>
      </c>
      <c r="H127" s="42" t="s">
        <v>36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</row>
    <row r="128" spans="1:20" ht="30" customHeight="1" x14ac:dyDescent="0.25">
      <c r="A128" s="10" t="s">
        <v>206</v>
      </c>
      <c r="B128" s="11" t="s">
        <v>243</v>
      </c>
      <c r="C128" s="9" t="s">
        <v>244</v>
      </c>
      <c r="D128" s="9" t="s">
        <v>210</v>
      </c>
      <c r="E128" s="17">
        <v>2018</v>
      </c>
      <c r="F128" s="40">
        <v>0</v>
      </c>
      <c r="G128" s="40">
        <v>0</v>
      </c>
      <c r="H128" s="42" t="s">
        <v>36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40">
        <v>0</v>
      </c>
    </row>
    <row r="129" spans="1:20" ht="30" customHeight="1" x14ac:dyDescent="0.25">
      <c r="A129" s="10" t="s">
        <v>206</v>
      </c>
      <c r="B129" s="11" t="s">
        <v>245</v>
      </c>
      <c r="C129" s="9" t="s">
        <v>246</v>
      </c>
      <c r="D129" s="9" t="s">
        <v>210</v>
      </c>
      <c r="E129" s="17">
        <v>2018</v>
      </c>
      <c r="F129" s="40">
        <v>0</v>
      </c>
      <c r="G129" s="40">
        <v>0</v>
      </c>
      <c r="H129" s="42" t="s">
        <v>36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</row>
    <row r="130" spans="1:20" ht="30" customHeight="1" x14ac:dyDescent="0.25">
      <c r="A130" s="10" t="s">
        <v>206</v>
      </c>
      <c r="B130" s="11" t="s">
        <v>247</v>
      </c>
      <c r="C130" s="9" t="s">
        <v>248</v>
      </c>
      <c r="D130" s="9" t="s">
        <v>210</v>
      </c>
      <c r="E130" s="17">
        <v>2018</v>
      </c>
      <c r="F130" s="40">
        <v>4.2999999999999997E-2</v>
      </c>
      <c r="G130" s="40">
        <v>0.26100000000000001</v>
      </c>
      <c r="H130" s="42" t="s">
        <v>387</v>
      </c>
      <c r="I130" s="40">
        <v>0.28094999999999998</v>
      </c>
      <c r="J130" s="40">
        <v>0.28094999999999998</v>
      </c>
      <c r="K130" s="40">
        <v>0.28094999999999998</v>
      </c>
      <c r="L130" s="40">
        <v>0</v>
      </c>
      <c r="M130" s="40">
        <v>0</v>
      </c>
      <c r="N130" s="40">
        <v>0.28094999999999998</v>
      </c>
      <c r="O130" s="40">
        <v>0</v>
      </c>
      <c r="P130" s="40">
        <v>0.28094999999999998</v>
      </c>
      <c r="Q130" s="40">
        <v>0</v>
      </c>
      <c r="R130" s="40">
        <v>0</v>
      </c>
      <c r="S130" s="40">
        <v>0.28094999999999998</v>
      </c>
      <c r="T130" s="40">
        <v>0</v>
      </c>
    </row>
    <row r="131" spans="1:20" ht="30" customHeight="1" x14ac:dyDescent="0.25">
      <c r="A131" s="10" t="s">
        <v>206</v>
      </c>
      <c r="B131" s="11" t="s">
        <v>249</v>
      </c>
      <c r="C131" s="9" t="s">
        <v>250</v>
      </c>
      <c r="D131" s="9" t="s">
        <v>210</v>
      </c>
      <c r="E131" s="17">
        <v>2018</v>
      </c>
      <c r="F131" s="40">
        <v>0</v>
      </c>
      <c r="G131" s="40">
        <v>0</v>
      </c>
      <c r="H131" s="42" t="s">
        <v>387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0</v>
      </c>
      <c r="T131" s="40">
        <v>0</v>
      </c>
    </row>
    <row r="132" spans="1:20" ht="30" customHeight="1" x14ac:dyDescent="0.25">
      <c r="A132" s="10" t="s">
        <v>206</v>
      </c>
      <c r="B132" s="11" t="s">
        <v>251</v>
      </c>
      <c r="C132" s="9" t="s">
        <v>252</v>
      </c>
      <c r="D132" s="9" t="s">
        <v>210</v>
      </c>
      <c r="E132" s="17">
        <v>2018</v>
      </c>
      <c r="F132" s="40">
        <v>3.2000000000000001E-2</v>
      </c>
      <c r="G132" s="40">
        <v>0.19500000000000001</v>
      </c>
      <c r="H132" s="42" t="s">
        <v>387</v>
      </c>
      <c r="I132" s="40">
        <v>0.20996999999999999</v>
      </c>
      <c r="J132" s="40">
        <v>0.20996999999999999</v>
      </c>
      <c r="K132" s="40">
        <v>0.20996999999999999</v>
      </c>
      <c r="L132" s="40">
        <v>0</v>
      </c>
      <c r="M132" s="40">
        <v>0</v>
      </c>
      <c r="N132" s="40">
        <v>0.20996999999999999</v>
      </c>
      <c r="O132" s="40">
        <v>0</v>
      </c>
      <c r="P132" s="40">
        <v>0.20996999999999999</v>
      </c>
      <c r="Q132" s="40">
        <v>0</v>
      </c>
      <c r="R132" s="40">
        <v>0</v>
      </c>
      <c r="S132" s="40">
        <v>0.20996999999999999</v>
      </c>
      <c r="T132" s="40">
        <v>0</v>
      </c>
    </row>
    <row r="133" spans="1:20" ht="30" customHeight="1" x14ac:dyDescent="0.25">
      <c r="A133" s="10" t="s">
        <v>206</v>
      </c>
      <c r="B133" s="11" t="s">
        <v>253</v>
      </c>
      <c r="C133" s="9" t="s">
        <v>254</v>
      </c>
      <c r="D133" s="9" t="s">
        <v>210</v>
      </c>
      <c r="E133" s="17">
        <v>2018</v>
      </c>
      <c r="F133" s="40">
        <v>0</v>
      </c>
      <c r="G133" s="40">
        <v>0</v>
      </c>
      <c r="H133" s="42" t="s">
        <v>387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</row>
    <row r="134" spans="1:20" ht="30" customHeight="1" x14ac:dyDescent="0.25">
      <c r="A134" s="10" t="s">
        <v>206</v>
      </c>
      <c r="B134" s="11" t="s">
        <v>255</v>
      </c>
      <c r="C134" s="9" t="s">
        <v>256</v>
      </c>
      <c r="D134" s="9" t="s">
        <v>210</v>
      </c>
      <c r="E134" s="17">
        <v>2018</v>
      </c>
      <c r="F134" s="40">
        <v>0</v>
      </c>
      <c r="G134" s="40">
        <v>0</v>
      </c>
      <c r="H134" s="42" t="s">
        <v>387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</row>
    <row r="135" spans="1:20" ht="30" customHeight="1" x14ac:dyDescent="0.25">
      <c r="A135" s="10" t="s">
        <v>206</v>
      </c>
      <c r="B135" s="11" t="s">
        <v>257</v>
      </c>
      <c r="C135" s="9" t="s">
        <v>258</v>
      </c>
      <c r="D135" s="9" t="s">
        <v>210</v>
      </c>
      <c r="E135" s="17">
        <v>2018</v>
      </c>
      <c r="F135" s="40">
        <v>0</v>
      </c>
      <c r="G135" s="40">
        <v>0</v>
      </c>
      <c r="H135" s="42" t="s">
        <v>387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40">
        <v>0</v>
      </c>
    </row>
    <row r="136" spans="1:20" ht="30" customHeight="1" x14ac:dyDescent="0.25">
      <c r="A136" s="10" t="s">
        <v>206</v>
      </c>
      <c r="B136" s="11" t="s">
        <v>259</v>
      </c>
      <c r="C136" s="9" t="s">
        <v>260</v>
      </c>
      <c r="D136" s="9" t="s">
        <v>210</v>
      </c>
      <c r="E136" s="17">
        <v>2018</v>
      </c>
      <c r="F136" s="40">
        <v>0</v>
      </c>
      <c r="G136" s="40">
        <v>0</v>
      </c>
      <c r="H136" s="42" t="s">
        <v>387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40">
        <v>0</v>
      </c>
    </row>
    <row r="137" spans="1:20" ht="30" customHeight="1" x14ac:dyDescent="0.25">
      <c r="A137" s="10" t="s">
        <v>206</v>
      </c>
      <c r="B137" s="11" t="s">
        <v>261</v>
      </c>
      <c r="C137" s="9" t="s">
        <v>262</v>
      </c>
      <c r="D137" s="9" t="s">
        <v>210</v>
      </c>
      <c r="E137" s="17">
        <v>2018</v>
      </c>
      <c r="F137" s="40">
        <v>0</v>
      </c>
      <c r="G137" s="40">
        <v>0</v>
      </c>
      <c r="H137" s="42" t="s">
        <v>387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40">
        <v>0</v>
      </c>
    </row>
    <row r="138" spans="1:20" ht="30" customHeight="1" x14ac:dyDescent="0.25">
      <c r="A138" s="10" t="s">
        <v>206</v>
      </c>
      <c r="B138" s="11" t="s">
        <v>263</v>
      </c>
      <c r="C138" s="9" t="s">
        <v>264</v>
      </c>
      <c r="D138" s="9" t="s">
        <v>210</v>
      </c>
      <c r="E138" s="17">
        <v>2018</v>
      </c>
      <c r="F138" s="40">
        <v>0</v>
      </c>
      <c r="G138" s="40">
        <v>0</v>
      </c>
      <c r="H138" s="42" t="s">
        <v>387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</row>
    <row r="139" spans="1:20" ht="30" customHeight="1" x14ac:dyDescent="0.25">
      <c r="A139" s="10" t="s">
        <v>206</v>
      </c>
      <c r="B139" s="11" t="s">
        <v>265</v>
      </c>
      <c r="C139" s="9" t="s">
        <v>266</v>
      </c>
      <c r="D139" s="9" t="s">
        <v>210</v>
      </c>
      <c r="E139" s="17">
        <v>2018</v>
      </c>
      <c r="F139" s="40">
        <v>0</v>
      </c>
      <c r="G139" s="40">
        <v>0</v>
      </c>
      <c r="H139" s="42" t="s">
        <v>387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</row>
    <row r="140" spans="1:20" ht="30" customHeight="1" x14ac:dyDescent="0.25">
      <c r="A140" s="10" t="s">
        <v>206</v>
      </c>
      <c r="B140" s="11" t="s">
        <v>267</v>
      </c>
      <c r="C140" s="9" t="s">
        <v>268</v>
      </c>
      <c r="D140" s="9" t="s">
        <v>210</v>
      </c>
      <c r="E140" s="17">
        <v>2018</v>
      </c>
      <c r="F140" s="40">
        <v>0.24</v>
      </c>
      <c r="G140" s="40">
        <v>1.46</v>
      </c>
      <c r="H140" s="42" t="s">
        <v>36</v>
      </c>
      <c r="I140" s="40">
        <v>1.5695300000000001</v>
      </c>
      <c r="J140" s="40">
        <v>1.5695300000000001</v>
      </c>
      <c r="K140" s="40">
        <v>1.5695300000000001</v>
      </c>
      <c r="L140" s="40">
        <v>0</v>
      </c>
      <c r="M140" s="40">
        <v>0</v>
      </c>
      <c r="N140" s="40">
        <v>1.5695300000000001</v>
      </c>
      <c r="O140" s="40">
        <v>0</v>
      </c>
      <c r="P140" s="40">
        <v>1.5695300000000001</v>
      </c>
      <c r="Q140" s="40">
        <v>0</v>
      </c>
      <c r="R140" s="40">
        <v>0</v>
      </c>
      <c r="S140" s="40">
        <v>1.5695300000000001</v>
      </c>
      <c r="T140" s="40">
        <v>0</v>
      </c>
    </row>
    <row r="141" spans="1:20" ht="30" customHeight="1" x14ac:dyDescent="0.25">
      <c r="A141" s="10" t="s">
        <v>206</v>
      </c>
      <c r="B141" s="11" t="s">
        <v>269</v>
      </c>
      <c r="C141" s="9" t="s">
        <v>270</v>
      </c>
      <c r="D141" s="9" t="s">
        <v>210</v>
      </c>
      <c r="E141" s="17">
        <v>2018</v>
      </c>
      <c r="F141" s="40">
        <v>0.114</v>
      </c>
      <c r="G141" s="40">
        <v>0.69399999999999995</v>
      </c>
      <c r="H141" s="42" t="s">
        <v>36</v>
      </c>
      <c r="I141" s="40">
        <v>0.74675999999999998</v>
      </c>
      <c r="J141" s="40">
        <v>0.74675999999999998</v>
      </c>
      <c r="K141" s="40">
        <v>0.74675999999999998</v>
      </c>
      <c r="L141" s="40">
        <v>0</v>
      </c>
      <c r="M141" s="40">
        <v>0</v>
      </c>
      <c r="N141" s="40">
        <v>0.74675999999999998</v>
      </c>
      <c r="O141" s="40">
        <v>0</v>
      </c>
      <c r="P141" s="40">
        <v>0.74675999999999998</v>
      </c>
      <c r="Q141" s="40">
        <v>0</v>
      </c>
      <c r="R141" s="40">
        <v>0</v>
      </c>
      <c r="S141" s="40">
        <v>0.74675999999999998</v>
      </c>
      <c r="T141" s="40">
        <v>0</v>
      </c>
    </row>
    <row r="142" spans="1:20" ht="30" customHeight="1" x14ac:dyDescent="0.25">
      <c r="A142" s="10" t="s">
        <v>206</v>
      </c>
      <c r="B142" s="11" t="s">
        <v>271</v>
      </c>
      <c r="C142" s="9" t="s">
        <v>272</v>
      </c>
      <c r="D142" s="9" t="s">
        <v>210</v>
      </c>
      <c r="E142" s="17">
        <v>2018</v>
      </c>
      <c r="F142" s="40">
        <v>0.31</v>
      </c>
      <c r="G142" s="40">
        <v>1.883</v>
      </c>
      <c r="H142" s="42" t="s">
        <v>36</v>
      </c>
      <c r="I142" s="40">
        <v>2.02508</v>
      </c>
      <c r="J142" s="40">
        <v>2.02508</v>
      </c>
      <c r="K142" s="40">
        <v>2.02508</v>
      </c>
      <c r="L142" s="40">
        <v>0</v>
      </c>
      <c r="M142" s="40">
        <v>0</v>
      </c>
      <c r="N142" s="40">
        <v>2.02508</v>
      </c>
      <c r="O142" s="40">
        <v>0</v>
      </c>
      <c r="P142" s="40">
        <v>2.02508</v>
      </c>
      <c r="Q142" s="40">
        <v>0</v>
      </c>
      <c r="R142" s="40">
        <v>0</v>
      </c>
      <c r="S142" s="40">
        <v>2.02508</v>
      </c>
      <c r="T142" s="40">
        <v>0</v>
      </c>
    </row>
    <row r="143" spans="1:20" ht="30" customHeight="1" x14ac:dyDescent="0.25">
      <c r="A143" s="10" t="s">
        <v>206</v>
      </c>
      <c r="B143" s="11" t="s">
        <v>273</v>
      </c>
      <c r="C143" s="9" t="s">
        <v>274</v>
      </c>
      <c r="D143" s="9" t="s">
        <v>210</v>
      </c>
      <c r="E143" s="17">
        <v>2018</v>
      </c>
      <c r="F143" s="40">
        <v>0.21199999999999999</v>
      </c>
      <c r="G143" s="40">
        <v>1.2889999999999999</v>
      </c>
      <c r="H143" s="42" t="s">
        <v>36</v>
      </c>
      <c r="I143" s="40">
        <v>1.3861600000000001</v>
      </c>
      <c r="J143" s="40">
        <v>1.3861600000000001</v>
      </c>
      <c r="K143" s="40">
        <v>1.3861600000000001</v>
      </c>
      <c r="L143" s="40">
        <v>0</v>
      </c>
      <c r="M143" s="40">
        <v>0</v>
      </c>
      <c r="N143" s="40">
        <v>1.3861600000000001</v>
      </c>
      <c r="O143" s="40">
        <v>0</v>
      </c>
      <c r="P143" s="40">
        <v>1.3861600000000001</v>
      </c>
      <c r="Q143" s="40">
        <v>0</v>
      </c>
      <c r="R143" s="40">
        <v>0</v>
      </c>
      <c r="S143" s="40">
        <v>1.3861600000000001</v>
      </c>
      <c r="T143" s="40">
        <v>0</v>
      </c>
    </row>
    <row r="144" spans="1:20" ht="30" customHeight="1" x14ac:dyDescent="0.25">
      <c r="A144" s="10" t="s">
        <v>206</v>
      </c>
      <c r="B144" s="11" t="s">
        <v>275</v>
      </c>
      <c r="C144" s="9" t="s">
        <v>276</v>
      </c>
      <c r="D144" s="9" t="s">
        <v>210</v>
      </c>
      <c r="E144" s="17">
        <v>2018</v>
      </c>
      <c r="F144" s="40">
        <v>0.20599999999999999</v>
      </c>
      <c r="G144" s="40">
        <v>1.252</v>
      </c>
      <c r="H144" s="42" t="s">
        <v>36</v>
      </c>
      <c r="I144" s="40">
        <v>1.34595</v>
      </c>
      <c r="J144" s="40">
        <v>1.34595</v>
      </c>
      <c r="K144" s="40">
        <v>1.34595</v>
      </c>
      <c r="L144" s="40">
        <v>0</v>
      </c>
      <c r="M144" s="40">
        <v>0</v>
      </c>
      <c r="N144" s="40">
        <v>1.34595</v>
      </c>
      <c r="O144" s="40">
        <v>0</v>
      </c>
      <c r="P144" s="40">
        <v>1.34595</v>
      </c>
      <c r="Q144" s="40">
        <v>0</v>
      </c>
      <c r="R144" s="40">
        <v>0</v>
      </c>
      <c r="S144" s="40">
        <v>1.34595</v>
      </c>
      <c r="T144" s="40">
        <v>0</v>
      </c>
    </row>
    <row r="145" spans="1:20" ht="30" customHeight="1" x14ac:dyDescent="0.25">
      <c r="A145" s="10" t="s">
        <v>206</v>
      </c>
      <c r="B145" s="11" t="s">
        <v>277</v>
      </c>
      <c r="C145" s="9" t="s">
        <v>278</v>
      </c>
      <c r="D145" s="9" t="s">
        <v>210</v>
      </c>
      <c r="E145" s="17">
        <v>2018</v>
      </c>
      <c r="F145" s="40">
        <v>0.47599999999999998</v>
      </c>
      <c r="G145" s="40">
        <v>2.8929999999999998</v>
      </c>
      <c r="H145" s="42" t="s">
        <v>36</v>
      </c>
      <c r="I145" s="40">
        <v>3.1107999999999998</v>
      </c>
      <c r="J145" s="40">
        <v>3.1107999999999998</v>
      </c>
      <c r="K145" s="40">
        <v>3.1107999999999998</v>
      </c>
      <c r="L145" s="40">
        <v>0</v>
      </c>
      <c r="M145" s="40">
        <v>0</v>
      </c>
      <c r="N145" s="40">
        <v>3.1107999999999998</v>
      </c>
      <c r="O145" s="40">
        <v>0</v>
      </c>
      <c r="P145" s="40">
        <v>3.1107999999999998</v>
      </c>
      <c r="Q145" s="40">
        <v>0</v>
      </c>
      <c r="R145" s="40">
        <v>0</v>
      </c>
      <c r="S145" s="40">
        <v>3.1107999999999998</v>
      </c>
      <c r="T145" s="40">
        <v>0</v>
      </c>
    </row>
    <row r="146" spans="1:20" ht="30" customHeight="1" x14ac:dyDescent="0.25">
      <c r="A146" s="10" t="s">
        <v>206</v>
      </c>
      <c r="B146" s="11" t="s">
        <v>279</v>
      </c>
      <c r="C146" s="9" t="s">
        <v>280</v>
      </c>
      <c r="D146" s="9" t="s">
        <v>210</v>
      </c>
      <c r="E146" s="17">
        <v>2018</v>
      </c>
      <c r="F146" s="40">
        <v>0.253</v>
      </c>
      <c r="G146" s="40">
        <v>1.538</v>
      </c>
      <c r="H146" s="42" t="s">
        <v>36</v>
      </c>
      <c r="I146" s="40">
        <v>1.6535200000000001</v>
      </c>
      <c r="J146" s="40">
        <v>1.6535200000000001</v>
      </c>
      <c r="K146" s="40">
        <v>1.6535200000000001</v>
      </c>
      <c r="L146" s="40">
        <v>0</v>
      </c>
      <c r="M146" s="40">
        <v>0</v>
      </c>
      <c r="N146" s="40">
        <v>1.6535200000000001</v>
      </c>
      <c r="O146" s="40">
        <v>0</v>
      </c>
      <c r="P146" s="40">
        <v>1.6535200000000001</v>
      </c>
      <c r="Q146" s="40">
        <v>0</v>
      </c>
      <c r="R146" s="40">
        <v>0</v>
      </c>
      <c r="S146" s="40">
        <v>1.6535200000000001</v>
      </c>
      <c r="T146" s="40">
        <v>0</v>
      </c>
    </row>
    <row r="147" spans="1:20" ht="30" customHeight="1" x14ac:dyDescent="0.25">
      <c r="A147" s="10" t="s">
        <v>206</v>
      </c>
      <c r="B147" s="11" t="s">
        <v>281</v>
      </c>
      <c r="C147" s="9" t="s">
        <v>282</v>
      </c>
      <c r="D147" s="9" t="s">
        <v>210</v>
      </c>
      <c r="E147" s="17">
        <v>2018</v>
      </c>
      <c r="F147" s="40">
        <v>0.17899999999999999</v>
      </c>
      <c r="G147" s="40">
        <v>1.0900000000000001</v>
      </c>
      <c r="H147" s="42" t="s">
        <v>36</v>
      </c>
      <c r="I147" s="40">
        <v>1.1720200000000001</v>
      </c>
      <c r="J147" s="40">
        <v>1.1720200000000001</v>
      </c>
      <c r="K147" s="40">
        <v>1.1720200000000001</v>
      </c>
      <c r="L147" s="40">
        <v>0</v>
      </c>
      <c r="M147" s="40">
        <v>0</v>
      </c>
      <c r="N147" s="40">
        <v>1.1720200000000001</v>
      </c>
      <c r="O147" s="40">
        <v>0</v>
      </c>
      <c r="P147" s="40">
        <v>1.1720200000000001</v>
      </c>
      <c r="Q147" s="40">
        <v>0</v>
      </c>
      <c r="R147" s="40">
        <v>0</v>
      </c>
      <c r="S147" s="40">
        <v>1.1720200000000001</v>
      </c>
      <c r="T147" s="40">
        <v>0</v>
      </c>
    </row>
    <row r="148" spans="1:20" ht="30" customHeight="1" x14ac:dyDescent="0.25">
      <c r="A148" s="10" t="s">
        <v>206</v>
      </c>
      <c r="B148" s="11" t="s">
        <v>283</v>
      </c>
      <c r="C148" s="9" t="s">
        <v>284</v>
      </c>
      <c r="D148" s="9" t="s">
        <v>210</v>
      </c>
      <c r="E148" s="17">
        <v>2018</v>
      </c>
      <c r="F148" s="40">
        <v>0.18099999999999999</v>
      </c>
      <c r="G148" s="40">
        <v>1.103</v>
      </c>
      <c r="H148" s="42" t="s">
        <v>36</v>
      </c>
      <c r="I148" s="40">
        <v>1.18615</v>
      </c>
      <c r="J148" s="40">
        <v>1.18615</v>
      </c>
      <c r="K148" s="40">
        <v>1.18615</v>
      </c>
      <c r="L148" s="40">
        <v>0</v>
      </c>
      <c r="M148" s="40">
        <v>0</v>
      </c>
      <c r="N148" s="40">
        <v>1.18615</v>
      </c>
      <c r="O148" s="40">
        <v>0</v>
      </c>
      <c r="P148" s="40">
        <v>1.18615</v>
      </c>
      <c r="Q148" s="40">
        <v>0</v>
      </c>
      <c r="R148" s="40">
        <v>0</v>
      </c>
      <c r="S148" s="40">
        <v>1.18615</v>
      </c>
      <c r="T148" s="40">
        <v>0</v>
      </c>
    </row>
    <row r="149" spans="1:20" ht="30" customHeight="1" x14ac:dyDescent="0.25">
      <c r="A149" s="10" t="s">
        <v>206</v>
      </c>
      <c r="B149" s="11" t="s">
        <v>285</v>
      </c>
      <c r="C149" s="9" t="s">
        <v>286</v>
      </c>
      <c r="D149" s="9" t="s">
        <v>210</v>
      </c>
      <c r="E149" s="17">
        <v>2018</v>
      </c>
      <c r="F149" s="40">
        <v>0.29599999999999999</v>
      </c>
      <c r="G149" s="40">
        <v>1.8029999999999999</v>
      </c>
      <c r="H149" s="42" t="s">
        <v>36</v>
      </c>
      <c r="I149" s="40">
        <v>1.93848</v>
      </c>
      <c r="J149" s="40">
        <v>1.93848</v>
      </c>
      <c r="K149" s="40">
        <v>1.93848</v>
      </c>
      <c r="L149" s="40">
        <v>0</v>
      </c>
      <c r="M149" s="40">
        <v>0</v>
      </c>
      <c r="N149" s="40">
        <v>1.93848</v>
      </c>
      <c r="O149" s="40">
        <v>0</v>
      </c>
      <c r="P149" s="40">
        <v>1.93848</v>
      </c>
      <c r="Q149" s="40">
        <v>0</v>
      </c>
      <c r="R149" s="40">
        <v>0</v>
      </c>
      <c r="S149" s="40">
        <v>1.93848</v>
      </c>
      <c r="T149" s="40">
        <v>0</v>
      </c>
    </row>
    <row r="150" spans="1:20" ht="31.5" customHeight="1" x14ac:dyDescent="0.25">
      <c r="A150" s="5" t="s">
        <v>287</v>
      </c>
      <c r="B150" s="6" t="s">
        <v>288</v>
      </c>
      <c r="C150" s="7" t="s">
        <v>35</v>
      </c>
      <c r="D150" s="8" t="s">
        <v>36</v>
      </c>
      <c r="E150" s="8" t="s">
        <v>36</v>
      </c>
      <c r="F150" s="39">
        <v>0</v>
      </c>
      <c r="G150" s="39">
        <v>0</v>
      </c>
      <c r="H150" s="41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39">
        <v>0</v>
      </c>
      <c r="O150" s="39">
        <v>0</v>
      </c>
      <c r="P150" s="39">
        <v>0</v>
      </c>
      <c r="Q150" s="39">
        <v>0</v>
      </c>
      <c r="R150" s="39">
        <v>0</v>
      </c>
      <c r="S150" s="39">
        <v>0</v>
      </c>
      <c r="T150" s="39">
        <v>0</v>
      </c>
    </row>
    <row r="151" spans="1:20" ht="31.5" customHeight="1" x14ac:dyDescent="0.25">
      <c r="A151" s="5" t="s">
        <v>289</v>
      </c>
      <c r="B151" s="6" t="s">
        <v>290</v>
      </c>
      <c r="C151" s="7" t="s">
        <v>35</v>
      </c>
      <c r="D151" s="8" t="s">
        <v>36</v>
      </c>
      <c r="E151" s="8" t="s">
        <v>36</v>
      </c>
      <c r="F151" s="39">
        <v>7.0000000000000001E-3</v>
      </c>
      <c r="G151" s="39">
        <f t="shared" ref="G151" si="66">G153</f>
        <v>4.2999999999999997E-2</v>
      </c>
      <c r="H151" s="41">
        <v>0</v>
      </c>
      <c r="I151" s="39">
        <f t="shared" ref="I151" si="67">I153</f>
        <v>4.863E-2</v>
      </c>
      <c r="J151" s="39">
        <f t="shared" ref="J151" si="68">J153</f>
        <v>4.863E-2</v>
      </c>
      <c r="K151" s="39">
        <f t="shared" ref="K151" si="69">K153</f>
        <v>4.863E-2</v>
      </c>
      <c r="L151" s="39">
        <f t="shared" ref="L151:P151" si="70">L153</f>
        <v>0</v>
      </c>
      <c r="M151" s="39">
        <f t="shared" si="70"/>
        <v>0</v>
      </c>
      <c r="N151" s="39">
        <f t="shared" si="70"/>
        <v>4.863E-2</v>
      </c>
      <c r="O151" s="39">
        <f t="shared" si="70"/>
        <v>0</v>
      </c>
      <c r="P151" s="39">
        <f t="shared" si="70"/>
        <v>4.863E-2</v>
      </c>
      <c r="Q151" s="39">
        <f t="shared" ref="Q151:T151" si="71">Q153</f>
        <v>0</v>
      </c>
      <c r="R151" s="39">
        <f t="shared" si="71"/>
        <v>0</v>
      </c>
      <c r="S151" s="39">
        <f t="shared" si="71"/>
        <v>4.863E-2</v>
      </c>
      <c r="T151" s="39">
        <f t="shared" si="71"/>
        <v>0</v>
      </c>
    </row>
    <row r="152" spans="1:20" ht="29.25" customHeight="1" x14ac:dyDescent="0.25">
      <c r="A152" s="5" t="s">
        <v>10</v>
      </c>
      <c r="B152" s="6" t="s">
        <v>291</v>
      </c>
      <c r="C152" s="7" t="s">
        <v>35</v>
      </c>
      <c r="D152" s="8" t="s">
        <v>36</v>
      </c>
      <c r="E152" s="8" t="s">
        <v>36</v>
      </c>
      <c r="F152" s="39">
        <v>0</v>
      </c>
      <c r="G152" s="39">
        <v>0</v>
      </c>
      <c r="H152" s="41">
        <v>0</v>
      </c>
      <c r="I152" s="39">
        <v>0</v>
      </c>
      <c r="J152" s="39">
        <v>0</v>
      </c>
      <c r="K152" s="39">
        <v>0</v>
      </c>
      <c r="L152" s="39">
        <v>0</v>
      </c>
      <c r="M152" s="39">
        <v>0</v>
      </c>
      <c r="N152" s="39">
        <v>0</v>
      </c>
      <c r="O152" s="39">
        <v>0</v>
      </c>
      <c r="P152" s="39">
        <v>0</v>
      </c>
      <c r="Q152" s="39">
        <v>0</v>
      </c>
      <c r="R152" s="39">
        <v>0</v>
      </c>
      <c r="S152" s="39">
        <v>0</v>
      </c>
      <c r="T152" s="39">
        <v>0</v>
      </c>
    </row>
    <row r="153" spans="1:20" ht="33" customHeight="1" x14ac:dyDescent="0.25">
      <c r="A153" s="5" t="s">
        <v>11</v>
      </c>
      <c r="B153" s="6" t="s">
        <v>292</v>
      </c>
      <c r="C153" s="7" t="s">
        <v>35</v>
      </c>
      <c r="D153" s="8" t="s">
        <v>36</v>
      </c>
      <c r="E153" s="8" t="s">
        <v>36</v>
      </c>
      <c r="F153" s="39">
        <v>7.0000000000000001E-3</v>
      </c>
      <c r="G153" s="39">
        <f t="shared" ref="G153:T153" si="72">SUM(G154:G154)</f>
        <v>4.2999999999999997E-2</v>
      </c>
      <c r="H153" s="41">
        <v>0</v>
      </c>
      <c r="I153" s="39">
        <f t="shared" si="72"/>
        <v>4.863E-2</v>
      </c>
      <c r="J153" s="39">
        <f t="shared" si="72"/>
        <v>4.863E-2</v>
      </c>
      <c r="K153" s="39">
        <f t="shared" si="72"/>
        <v>4.863E-2</v>
      </c>
      <c r="L153" s="39">
        <f t="shared" si="72"/>
        <v>0</v>
      </c>
      <c r="M153" s="39">
        <f t="shared" si="72"/>
        <v>0</v>
      </c>
      <c r="N153" s="39">
        <f t="shared" si="72"/>
        <v>4.863E-2</v>
      </c>
      <c r="O153" s="39">
        <f t="shared" si="72"/>
        <v>0</v>
      </c>
      <c r="P153" s="39">
        <f t="shared" si="72"/>
        <v>4.863E-2</v>
      </c>
      <c r="Q153" s="39">
        <f t="shared" si="72"/>
        <v>0</v>
      </c>
      <c r="R153" s="39">
        <f t="shared" si="72"/>
        <v>0</v>
      </c>
      <c r="S153" s="39">
        <f t="shared" si="72"/>
        <v>4.863E-2</v>
      </c>
      <c r="T153" s="39">
        <f t="shared" si="72"/>
        <v>0</v>
      </c>
    </row>
    <row r="154" spans="1:20" ht="35.25" customHeight="1" x14ac:dyDescent="0.25">
      <c r="A154" s="10" t="s">
        <v>11</v>
      </c>
      <c r="B154" s="14" t="s">
        <v>293</v>
      </c>
      <c r="C154" s="9" t="s">
        <v>294</v>
      </c>
      <c r="D154" s="9" t="s">
        <v>90</v>
      </c>
      <c r="E154" s="17">
        <v>2018</v>
      </c>
      <c r="F154" s="40">
        <v>7.0000000000000001E-3</v>
      </c>
      <c r="G154" s="40">
        <v>4.2999999999999997E-2</v>
      </c>
      <c r="H154" s="42" t="s">
        <v>387</v>
      </c>
      <c r="I154" s="40">
        <v>4.863E-2</v>
      </c>
      <c r="J154" s="40">
        <v>4.863E-2</v>
      </c>
      <c r="K154" s="40">
        <v>4.863E-2</v>
      </c>
      <c r="L154" s="40">
        <v>0</v>
      </c>
      <c r="M154" s="40">
        <v>0</v>
      </c>
      <c r="N154" s="40">
        <v>4.863E-2</v>
      </c>
      <c r="O154" s="40">
        <v>0</v>
      </c>
      <c r="P154" s="40">
        <v>4.863E-2</v>
      </c>
      <c r="Q154" s="40">
        <v>0</v>
      </c>
      <c r="R154" s="40">
        <v>0</v>
      </c>
      <c r="S154" s="40">
        <v>4.863E-2</v>
      </c>
      <c r="T154" s="40">
        <v>0</v>
      </c>
    </row>
    <row r="155" spans="1:20" ht="33.75" customHeight="1" x14ac:dyDescent="0.25">
      <c r="A155" s="5" t="s">
        <v>295</v>
      </c>
      <c r="B155" s="6" t="s">
        <v>296</v>
      </c>
      <c r="C155" s="7" t="s">
        <v>35</v>
      </c>
      <c r="D155" s="8" t="s">
        <v>36</v>
      </c>
      <c r="E155" s="8" t="s">
        <v>36</v>
      </c>
      <c r="F155" s="39">
        <v>0</v>
      </c>
      <c r="G155" s="39">
        <v>0</v>
      </c>
      <c r="H155" s="41">
        <v>0</v>
      </c>
      <c r="I155" s="39">
        <v>0</v>
      </c>
      <c r="J155" s="39">
        <v>0</v>
      </c>
      <c r="K155" s="39">
        <v>0</v>
      </c>
      <c r="L155" s="39">
        <v>0</v>
      </c>
      <c r="M155" s="39">
        <v>0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</row>
    <row r="156" spans="1:20" ht="33.75" customHeight="1" x14ac:dyDescent="0.25">
      <c r="A156" s="5" t="s">
        <v>297</v>
      </c>
      <c r="B156" s="6" t="s">
        <v>298</v>
      </c>
      <c r="C156" s="7" t="s">
        <v>35</v>
      </c>
      <c r="D156" s="8" t="s">
        <v>36</v>
      </c>
      <c r="E156" s="8" t="s">
        <v>36</v>
      </c>
      <c r="F156" s="39">
        <v>0</v>
      </c>
      <c r="G156" s="39">
        <v>0</v>
      </c>
      <c r="H156" s="41">
        <v>0</v>
      </c>
      <c r="I156" s="39">
        <v>0</v>
      </c>
      <c r="J156" s="39">
        <v>0</v>
      </c>
      <c r="K156" s="39">
        <v>0</v>
      </c>
      <c r="L156" s="39">
        <v>0</v>
      </c>
      <c r="M156" s="39">
        <v>0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0</v>
      </c>
      <c r="T156" s="39">
        <v>0</v>
      </c>
    </row>
    <row r="157" spans="1:20" ht="33.75" customHeight="1" x14ac:dyDescent="0.25">
      <c r="A157" s="5" t="s">
        <v>299</v>
      </c>
      <c r="B157" s="6" t="s">
        <v>300</v>
      </c>
      <c r="C157" s="7" t="s">
        <v>35</v>
      </c>
      <c r="D157" s="8" t="s">
        <v>36</v>
      </c>
      <c r="E157" s="8" t="s">
        <v>36</v>
      </c>
      <c r="F157" s="39">
        <v>0</v>
      </c>
      <c r="G157" s="39">
        <v>0</v>
      </c>
      <c r="H157" s="41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</row>
    <row r="158" spans="1:20" ht="33.75" customHeight="1" x14ac:dyDescent="0.25">
      <c r="A158" s="5" t="s">
        <v>301</v>
      </c>
      <c r="B158" s="6" t="s">
        <v>302</v>
      </c>
      <c r="C158" s="7" t="s">
        <v>35</v>
      </c>
      <c r="D158" s="8" t="s">
        <v>36</v>
      </c>
      <c r="E158" s="8" t="s">
        <v>36</v>
      </c>
      <c r="F158" s="39">
        <v>0</v>
      </c>
      <c r="G158" s="39">
        <v>0</v>
      </c>
      <c r="H158" s="41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39">
        <v>0</v>
      </c>
      <c r="O158" s="39">
        <v>0</v>
      </c>
      <c r="P158" s="39">
        <v>0</v>
      </c>
      <c r="Q158" s="39">
        <v>0</v>
      </c>
      <c r="R158" s="39">
        <v>0</v>
      </c>
      <c r="S158" s="39">
        <v>0</v>
      </c>
      <c r="T158" s="39">
        <v>0</v>
      </c>
    </row>
    <row r="159" spans="1:20" ht="33.75" customHeight="1" x14ac:dyDescent="0.25">
      <c r="A159" s="5" t="s">
        <v>303</v>
      </c>
      <c r="B159" s="6" t="s">
        <v>304</v>
      </c>
      <c r="C159" s="7" t="s">
        <v>35</v>
      </c>
      <c r="D159" s="8" t="s">
        <v>36</v>
      </c>
      <c r="E159" s="8" t="s">
        <v>36</v>
      </c>
      <c r="F159" s="39">
        <v>0</v>
      </c>
      <c r="G159" s="39">
        <v>0</v>
      </c>
      <c r="H159" s="41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</row>
    <row r="160" spans="1:20" ht="33.75" customHeight="1" x14ac:dyDescent="0.25">
      <c r="A160" s="5" t="s">
        <v>305</v>
      </c>
      <c r="B160" s="6" t="s">
        <v>306</v>
      </c>
      <c r="C160" s="7" t="s">
        <v>35</v>
      </c>
      <c r="D160" s="8" t="s">
        <v>36</v>
      </c>
      <c r="E160" s="8" t="s">
        <v>36</v>
      </c>
      <c r="F160" s="39">
        <v>0</v>
      </c>
      <c r="G160" s="39">
        <v>0</v>
      </c>
      <c r="H160" s="41">
        <v>0</v>
      </c>
      <c r="I160" s="39">
        <v>0</v>
      </c>
      <c r="J160" s="39">
        <v>0</v>
      </c>
      <c r="K160" s="39">
        <v>0</v>
      </c>
      <c r="L160" s="3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v>0</v>
      </c>
      <c r="T160" s="39">
        <v>0</v>
      </c>
    </row>
    <row r="161" spans="1:20" ht="33.75" customHeight="1" x14ac:dyDescent="0.25">
      <c r="A161" s="5" t="s">
        <v>307</v>
      </c>
      <c r="B161" s="6" t="s">
        <v>308</v>
      </c>
      <c r="C161" s="7" t="s">
        <v>35</v>
      </c>
      <c r="D161" s="8" t="s">
        <v>36</v>
      </c>
      <c r="E161" s="8" t="s">
        <v>36</v>
      </c>
      <c r="F161" s="39">
        <v>0</v>
      </c>
      <c r="G161" s="39">
        <v>0</v>
      </c>
      <c r="H161" s="41">
        <v>0</v>
      </c>
      <c r="I161" s="39">
        <f t="shared" ref="I161:T161" si="73">I162</f>
        <v>0</v>
      </c>
      <c r="J161" s="39">
        <f t="shared" si="73"/>
        <v>0</v>
      </c>
      <c r="K161" s="39">
        <f t="shared" si="73"/>
        <v>0</v>
      </c>
      <c r="L161" s="39">
        <f t="shared" si="73"/>
        <v>0</v>
      </c>
      <c r="M161" s="39">
        <f t="shared" si="73"/>
        <v>0</v>
      </c>
      <c r="N161" s="39">
        <f t="shared" si="73"/>
        <v>0</v>
      </c>
      <c r="O161" s="39">
        <f t="shared" si="73"/>
        <v>0</v>
      </c>
      <c r="P161" s="39">
        <f t="shared" si="73"/>
        <v>0</v>
      </c>
      <c r="Q161" s="39">
        <f t="shared" si="73"/>
        <v>0</v>
      </c>
      <c r="R161" s="39">
        <f t="shared" si="73"/>
        <v>0</v>
      </c>
      <c r="S161" s="39">
        <f t="shared" si="73"/>
        <v>0</v>
      </c>
      <c r="T161" s="39">
        <f t="shared" si="73"/>
        <v>0</v>
      </c>
    </row>
    <row r="162" spans="1:20" ht="33.75" customHeight="1" x14ac:dyDescent="0.25">
      <c r="A162" s="5" t="s">
        <v>309</v>
      </c>
      <c r="B162" s="6" t="s">
        <v>310</v>
      </c>
      <c r="C162" s="7" t="s">
        <v>35</v>
      </c>
      <c r="D162" s="8" t="s">
        <v>36</v>
      </c>
      <c r="E162" s="8" t="s">
        <v>36</v>
      </c>
      <c r="F162" s="39">
        <v>0</v>
      </c>
      <c r="G162" s="39">
        <v>0</v>
      </c>
      <c r="H162" s="41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0</v>
      </c>
      <c r="T162" s="39">
        <v>0</v>
      </c>
    </row>
    <row r="163" spans="1:20" ht="33.75" customHeight="1" x14ac:dyDescent="0.25">
      <c r="A163" s="5" t="s">
        <v>311</v>
      </c>
      <c r="B163" s="6" t="s">
        <v>312</v>
      </c>
      <c r="C163" s="7" t="s">
        <v>35</v>
      </c>
      <c r="D163" s="8" t="s">
        <v>36</v>
      </c>
      <c r="E163" s="8" t="s">
        <v>36</v>
      </c>
      <c r="F163" s="39">
        <v>0</v>
      </c>
      <c r="G163" s="39">
        <v>0</v>
      </c>
      <c r="H163" s="41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</row>
    <row r="164" spans="1:20" ht="42.75" customHeight="1" x14ac:dyDescent="0.25">
      <c r="A164" s="5" t="s">
        <v>313</v>
      </c>
      <c r="B164" s="6" t="s">
        <v>314</v>
      </c>
      <c r="C164" s="7" t="s">
        <v>35</v>
      </c>
      <c r="D164" s="8" t="s">
        <v>36</v>
      </c>
      <c r="E164" s="8" t="s">
        <v>36</v>
      </c>
      <c r="F164" s="39">
        <v>0</v>
      </c>
      <c r="G164" s="39">
        <v>0</v>
      </c>
      <c r="H164" s="41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39">
        <v>0</v>
      </c>
      <c r="T164" s="39">
        <v>0</v>
      </c>
    </row>
    <row r="165" spans="1:20" ht="42" customHeight="1" x14ac:dyDescent="0.25">
      <c r="A165" s="5" t="s">
        <v>315</v>
      </c>
      <c r="B165" s="6" t="s">
        <v>316</v>
      </c>
      <c r="C165" s="7" t="s">
        <v>35</v>
      </c>
      <c r="D165" s="8" t="s">
        <v>36</v>
      </c>
      <c r="E165" s="8" t="s">
        <v>36</v>
      </c>
      <c r="F165" s="39">
        <v>0</v>
      </c>
      <c r="G165" s="39">
        <v>0</v>
      </c>
      <c r="H165" s="41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</row>
    <row r="166" spans="1:20" ht="33.75" customHeight="1" x14ac:dyDescent="0.25">
      <c r="A166" s="5" t="s">
        <v>317</v>
      </c>
      <c r="B166" s="6" t="s">
        <v>318</v>
      </c>
      <c r="C166" s="7" t="s">
        <v>35</v>
      </c>
      <c r="D166" s="8" t="s">
        <v>36</v>
      </c>
      <c r="E166" s="8" t="s">
        <v>36</v>
      </c>
      <c r="F166" s="39">
        <v>0</v>
      </c>
      <c r="G166" s="39">
        <v>0</v>
      </c>
      <c r="H166" s="41">
        <v>0</v>
      </c>
      <c r="I166" s="39">
        <v>0</v>
      </c>
      <c r="J166" s="39">
        <v>0</v>
      </c>
      <c r="K166" s="39">
        <v>0</v>
      </c>
      <c r="L166" s="39">
        <v>0</v>
      </c>
      <c r="M166" s="39">
        <v>0</v>
      </c>
      <c r="N166" s="39">
        <v>0</v>
      </c>
      <c r="O166" s="39">
        <v>0</v>
      </c>
      <c r="P166" s="39">
        <v>0</v>
      </c>
      <c r="Q166" s="39">
        <v>0</v>
      </c>
      <c r="R166" s="39">
        <v>0</v>
      </c>
      <c r="S166" s="39">
        <v>0</v>
      </c>
      <c r="T166" s="39">
        <v>0</v>
      </c>
    </row>
    <row r="167" spans="1:20" ht="33.75" customHeight="1" x14ac:dyDescent="0.25">
      <c r="A167" s="5" t="s">
        <v>319</v>
      </c>
      <c r="B167" s="6" t="s">
        <v>320</v>
      </c>
      <c r="C167" s="7" t="s">
        <v>35</v>
      </c>
      <c r="D167" s="8" t="s">
        <v>36</v>
      </c>
      <c r="E167" s="8" t="s">
        <v>36</v>
      </c>
      <c r="F167" s="39">
        <f t="shared" ref="F167:G167" si="74">SUM(F168:F196)</f>
        <v>14.696999999999999</v>
      </c>
      <c r="G167" s="39">
        <f t="shared" si="74"/>
        <v>107.05199999999999</v>
      </c>
      <c r="H167" s="41">
        <v>0</v>
      </c>
      <c r="I167" s="39">
        <f t="shared" ref="I167" si="75">SUM(I168:I196)</f>
        <v>108.17014</v>
      </c>
      <c r="J167" s="39">
        <f t="shared" ref="J167" si="76">SUM(J168:J196)</f>
        <v>108.17014</v>
      </c>
      <c r="K167" s="39">
        <f t="shared" ref="K167" si="77">SUM(K168:K196)</f>
        <v>108.17014</v>
      </c>
      <c r="L167" s="39">
        <f t="shared" ref="L167:P167" si="78">SUM(L168:L196)</f>
        <v>0</v>
      </c>
      <c r="M167" s="39">
        <f t="shared" si="78"/>
        <v>0</v>
      </c>
      <c r="N167" s="39">
        <f t="shared" si="78"/>
        <v>108.17014</v>
      </c>
      <c r="O167" s="39">
        <f t="shared" si="78"/>
        <v>0</v>
      </c>
      <c r="P167" s="39">
        <f t="shared" si="78"/>
        <v>108.17014</v>
      </c>
      <c r="Q167" s="39">
        <f t="shared" ref="Q167:T167" si="79">SUM(Q168:Q196)</f>
        <v>0</v>
      </c>
      <c r="R167" s="39">
        <f t="shared" si="79"/>
        <v>0</v>
      </c>
      <c r="S167" s="39">
        <f t="shared" si="79"/>
        <v>108.17014</v>
      </c>
      <c r="T167" s="39">
        <f t="shared" si="79"/>
        <v>0</v>
      </c>
    </row>
    <row r="168" spans="1:20" ht="21.75" customHeight="1" x14ac:dyDescent="0.25">
      <c r="A168" s="10" t="s">
        <v>319</v>
      </c>
      <c r="B168" s="14" t="s">
        <v>321</v>
      </c>
      <c r="C168" s="9" t="s">
        <v>322</v>
      </c>
      <c r="D168" s="9" t="s">
        <v>90</v>
      </c>
      <c r="E168" s="17">
        <v>2018</v>
      </c>
      <c r="F168" s="40">
        <v>0</v>
      </c>
      <c r="G168" s="40">
        <v>0</v>
      </c>
      <c r="H168" s="42" t="s">
        <v>387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40">
        <v>0</v>
      </c>
    </row>
    <row r="169" spans="1:20" ht="21.75" customHeight="1" x14ac:dyDescent="0.25">
      <c r="A169" s="10" t="s">
        <v>319</v>
      </c>
      <c r="B169" s="14" t="s">
        <v>323</v>
      </c>
      <c r="C169" s="9" t="s">
        <v>324</v>
      </c>
      <c r="D169" s="9" t="s">
        <v>90</v>
      </c>
      <c r="E169" s="17">
        <v>2018</v>
      </c>
      <c r="F169" s="40">
        <v>0</v>
      </c>
      <c r="G169" s="40">
        <v>0</v>
      </c>
      <c r="H169" s="42" t="s">
        <v>387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</row>
    <row r="170" spans="1:20" ht="21.75" customHeight="1" x14ac:dyDescent="0.25">
      <c r="A170" s="10" t="s">
        <v>319</v>
      </c>
      <c r="B170" s="14" t="s">
        <v>325</v>
      </c>
      <c r="C170" s="9" t="s">
        <v>326</v>
      </c>
      <c r="D170" s="9" t="s">
        <v>90</v>
      </c>
      <c r="E170" s="17">
        <v>2018</v>
      </c>
      <c r="F170" s="40">
        <v>0</v>
      </c>
      <c r="G170" s="40">
        <v>0</v>
      </c>
      <c r="H170" s="42" t="s">
        <v>387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0</v>
      </c>
      <c r="T170" s="40">
        <v>0</v>
      </c>
    </row>
    <row r="171" spans="1:20" ht="21.75" customHeight="1" x14ac:dyDescent="0.25">
      <c r="A171" s="10" t="s">
        <v>319</v>
      </c>
      <c r="B171" s="14" t="s">
        <v>327</v>
      </c>
      <c r="C171" s="9" t="s">
        <v>328</v>
      </c>
      <c r="D171" s="9" t="s">
        <v>90</v>
      </c>
      <c r="E171" s="17">
        <v>2018</v>
      </c>
      <c r="F171" s="40">
        <v>0</v>
      </c>
      <c r="G171" s="40">
        <v>0</v>
      </c>
      <c r="H171" s="42" t="s">
        <v>387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</v>
      </c>
    </row>
    <row r="172" spans="1:20" ht="29.25" customHeight="1" x14ac:dyDescent="0.25">
      <c r="A172" s="10" t="s">
        <v>319</v>
      </c>
      <c r="B172" s="14" t="s">
        <v>329</v>
      </c>
      <c r="C172" s="9" t="s">
        <v>330</v>
      </c>
      <c r="D172" s="9" t="s">
        <v>210</v>
      </c>
      <c r="E172" s="17">
        <v>2018</v>
      </c>
      <c r="F172" s="40">
        <v>0</v>
      </c>
      <c r="G172" s="40">
        <v>0</v>
      </c>
      <c r="H172" s="42" t="s">
        <v>387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40">
        <v>0</v>
      </c>
    </row>
    <row r="173" spans="1:20" ht="29.25" customHeight="1" x14ac:dyDescent="0.25">
      <c r="A173" s="10" t="s">
        <v>319</v>
      </c>
      <c r="B173" s="14" t="s">
        <v>331</v>
      </c>
      <c r="C173" s="9" t="s">
        <v>332</v>
      </c>
      <c r="D173" s="9" t="s">
        <v>210</v>
      </c>
      <c r="E173" s="17">
        <v>2018</v>
      </c>
      <c r="F173" s="40">
        <v>0</v>
      </c>
      <c r="G173" s="40">
        <v>0</v>
      </c>
      <c r="H173" s="42" t="s">
        <v>387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</row>
    <row r="174" spans="1:20" ht="29.25" customHeight="1" x14ac:dyDescent="0.25">
      <c r="A174" s="10" t="s">
        <v>319</v>
      </c>
      <c r="B174" s="14" t="s">
        <v>333</v>
      </c>
      <c r="C174" s="9" t="s">
        <v>334</v>
      </c>
      <c r="D174" s="9" t="s">
        <v>210</v>
      </c>
      <c r="E174" s="17">
        <v>2018</v>
      </c>
      <c r="F174" s="40">
        <v>0</v>
      </c>
      <c r="G174" s="40">
        <v>0</v>
      </c>
      <c r="H174" s="42" t="s">
        <v>387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</row>
    <row r="175" spans="1:20" ht="29.25" customHeight="1" x14ac:dyDescent="0.25">
      <c r="A175" s="10" t="s">
        <v>319</v>
      </c>
      <c r="B175" s="14" t="s">
        <v>335</v>
      </c>
      <c r="C175" s="9" t="s">
        <v>336</v>
      </c>
      <c r="D175" s="9" t="s">
        <v>210</v>
      </c>
      <c r="E175" s="17">
        <v>2018</v>
      </c>
      <c r="F175" s="40">
        <v>0</v>
      </c>
      <c r="G175" s="40">
        <v>0</v>
      </c>
      <c r="H175" s="42" t="s">
        <v>387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40">
        <v>0</v>
      </c>
    </row>
    <row r="176" spans="1:20" ht="29.25" customHeight="1" x14ac:dyDescent="0.25">
      <c r="A176" s="10" t="s">
        <v>319</v>
      </c>
      <c r="B176" s="14" t="s">
        <v>337</v>
      </c>
      <c r="C176" s="9" t="s">
        <v>338</v>
      </c>
      <c r="D176" s="9" t="s">
        <v>210</v>
      </c>
      <c r="E176" s="17">
        <v>2018</v>
      </c>
      <c r="F176" s="40">
        <v>5.6449999999999996</v>
      </c>
      <c r="G176" s="40">
        <v>41.552999999999997</v>
      </c>
      <c r="H176" s="42" t="s">
        <v>36</v>
      </c>
      <c r="I176" s="40">
        <v>41.553809999999999</v>
      </c>
      <c r="J176" s="40">
        <v>41.553809999999999</v>
      </c>
      <c r="K176" s="40">
        <v>41.553809999999999</v>
      </c>
      <c r="L176" s="40">
        <v>0</v>
      </c>
      <c r="M176" s="40">
        <v>0</v>
      </c>
      <c r="N176" s="40">
        <v>41.553809999999999</v>
      </c>
      <c r="O176" s="40">
        <v>0</v>
      </c>
      <c r="P176" s="40">
        <v>41.553809999999999</v>
      </c>
      <c r="Q176" s="40">
        <v>0</v>
      </c>
      <c r="R176" s="40">
        <v>0</v>
      </c>
      <c r="S176" s="40">
        <v>41.553809999999999</v>
      </c>
      <c r="T176" s="40">
        <v>0</v>
      </c>
    </row>
    <row r="177" spans="1:20" ht="29.25" customHeight="1" x14ac:dyDescent="0.25">
      <c r="A177" s="10" t="s">
        <v>319</v>
      </c>
      <c r="B177" s="14" t="s">
        <v>339</v>
      </c>
      <c r="C177" s="9" t="s">
        <v>340</v>
      </c>
      <c r="D177" s="9" t="s">
        <v>210</v>
      </c>
      <c r="E177" s="17">
        <v>2018</v>
      </c>
      <c r="F177" s="40">
        <v>4.6159999999999997</v>
      </c>
      <c r="G177" s="40">
        <v>33.972000000000001</v>
      </c>
      <c r="H177" s="42" t="s">
        <v>36</v>
      </c>
      <c r="I177" s="40">
        <v>33.971730000000001</v>
      </c>
      <c r="J177" s="40">
        <v>33.971730000000001</v>
      </c>
      <c r="K177" s="40">
        <v>33.971730000000001</v>
      </c>
      <c r="L177" s="40">
        <v>0</v>
      </c>
      <c r="M177" s="40">
        <v>0</v>
      </c>
      <c r="N177" s="40">
        <v>33.971730000000001</v>
      </c>
      <c r="O177" s="40">
        <v>0</v>
      </c>
      <c r="P177" s="40">
        <v>33.971730000000001</v>
      </c>
      <c r="Q177" s="40">
        <v>0</v>
      </c>
      <c r="R177" s="40">
        <v>0</v>
      </c>
      <c r="S177" s="40">
        <v>33.971730000000001</v>
      </c>
      <c r="T177" s="40">
        <v>0</v>
      </c>
    </row>
    <row r="178" spans="1:20" ht="29.25" customHeight="1" x14ac:dyDescent="0.25">
      <c r="A178" s="10" t="s">
        <v>319</v>
      </c>
      <c r="B178" s="14" t="s">
        <v>341</v>
      </c>
      <c r="C178" s="9" t="s">
        <v>342</v>
      </c>
      <c r="D178" s="9" t="s">
        <v>210</v>
      </c>
      <c r="E178" s="17">
        <v>2018</v>
      </c>
      <c r="F178" s="40">
        <v>0</v>
      </c>
      <c r="G178" s="40">
        <v>0</v>
      </c>
      <c r="H178" s="42" t="s">
        <v>387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40">
        <v>0</v>
      </c>
    </row>
    <row r="179" spans="1:20" ht="29.25" customHeight="1" x14ac:dyDescent="0.25">
      <c r="A179" s="10" t="s">
        <v>319</v>
      </c>
      <c r="B179" s="14" t="s">
        <v>343</v>
      </c>
      <c r="C179" s="9" t="s">
        <v>344</v>
      </c>
      <c r="D179" s="9" t="s">
        <v>210</v>
      </c>
      <c r="E179" s="17">
        <v>2018</v>
      </c>
      <c r="F179" s="40">
        <v>0</v>
      </c>
      <c r="G179" s="40">
        <v>0</v>
      </c>
      <c r="H179" s="42" t="s">
        <v>387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40">
        <v>0</v>
      </c>
      <c r="R179" s="40">
        <v>0</v>
      </c>
      <c r="S179" s="40">
        <v>0</v>
      </c>
      <c r="T179" s="40">
        <v>0</v>
      </c>
    </row>
    <row r="180" spans="1:20" ht="44.25" customHeight="1" x14ac:dyDescent="0.25">
      <c r="A180" s="10" t="s">
        <v>319</v>
      </c>
      <c r="B180" s="14" t="s">
        <v>345</v>
      </c>
      <c r="C180" s="9" t="s">
        <v>346</v>
      </c>
      <c r="D180" s="9" t="s">
        <v>210</v>
      </c>
      <c r="E180" s="17">
        <v>2018</v>
      </c>
      <c r="F180" s="40">
        <v>2.1539999999999999</v>
      </c>
      <c r="G180" s="40">
        <v>15.851000000000001</v>
      </c>
      <c r="H180" s="42" t="s">
        <v>36</v>
      </c>
      <c r="I180" s="40">
        <v>15.85084</v>
      </c>
      <c r="J180" s="40">
        <v>15.85084</v>
      </c>
      <c r="K180" s="40">
        <v>15.85084</v>
      </c>
      <c r="L180" s="40">
        <v>0</v>
      </c>
      <c r="M180" s="40">
        <v>0</v>
      </c>
      <c r="N180" s="40">
        <v>15.85084</v>
      </c>
      <c r="O180" s="40">
        <v>0</v>
      </c>
      <c r="P180" s="40">
        <v>15.85084</v>
      </c>
      <c r="Q180" s="40">
        <v>0</v>
      </c>
      <c r="R180" s="40">
        <v>0</v>
      </c>
      <c r="S180" s="40">
        <v>15.85084</v>
      </c>
      <c r="T180" s="40">
        <v>0</v>
      </c>
    </row>
    <row r="181" spans="1:20" ht="29.25" customHeight="1" x14ac:dyDescent="0.25">
      <c r="A181" s="10" t="s">
        <v>319</v>
      </c>
      <c r="B181" s="14" t="s">
        <v>347</v>
      </c>
      <c r="C181" s="9" t="s">
        <v>348</v>
      </c>
      <c r="D181" s="9" t="s">
        <v>210</v>
      </c>
      <c r="E181" s="17">
        <v>2018</v>
      </c>
      <c r="F181" s="40">
        <v>0</v>
      </c>
      <c r="G181" s="40">
        <v>0</v>
      </c>
      <c r="H181" s="42" t="s">
        <v>387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</row>
    <row r="182" spans="1:20" ht="29.25" customHeight="1" x14ac:dyDescent="0.25">
      <c r="A182" s="10" t="s">
        <v>319</v>
      </c>
      <c r="B182" s="14" t="s">
        <v>349</v>
      </c>
      <c r="C182" s="9" t="s">
        <v>350</v>
      </c>
      <c r="D182" s="9" t="s">
        <v>210</v>
      </c>
      <c r="E182" s="17">
        <v>2018</v>
      </c>
      <c r="F182" s="40">
        <v>0</v>
      </c>
      <c r="G182" s="40">
        <v>0</v>
      </c>
      <c r="H182" s="42" t="s">
        <v>387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40">
        <v>0</v>
      </c>
    </row>
    <row r="183" spans="1:20" ht="29.25" customHeight="1" x14ac:dyDescent="0.25">
      <c r="A183" s="10" t="s">
        <v>319</v>
      </c>
      <c r="B183" s="14" t="s">
        <v>351</v>
      </c>
      <c r="C183" s="9" t="s">
        <v>352</v>
      </c>
      <c r="D183" s="9" t="s">
        <v>210</v>
      </c>
      <c r="E183" s="17">
        <v>2018</v>
      </c>
      <c r="F183" s="40">
        <v>0</v>
      </c>
      <c r="G183" s="40">
        <v>0</v>
      </c>
      <c r="H183" s="42" t="s">
        <v>387</v>
      </c>
      <c r="I183" s="40">
        <v>0</v>
      </c>
      <c r="J183" s="40">
        <v>0</v>
      </c>
      <c r="K183" s="40">
        <v>0</v>
      </c>
      <c r="L183" s="40">
        <v>0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40">
        <v>0</v>
      </c>
    </row>
    <row r="184" spans="1:20" ht="29.25" customHeight="1" x14ac:dyDescent="0.25">
      <c r="A184" s="10" t="s">
        <v>319</v>
      </c>
      <c r="B184" s="14" t="s">
        <v>353</v>
      </c>
      <c r="C184" s="9" t="s">
        <v>354</v>
      </c>
      <c r="D184" s="9" t="s">
        <v>210</v>
      </c>
      <c r="E184" s="17">
        <v>2018</v>
      </c>
      <c r="F184" s="40">
        <v>0</v>
      </c>
      <c r="G184" s="40">
        <v>0</v>
      </c>
      <c r="H184" s="42" t="s">
        <v>387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40">
        <v>0</v>
      </c>
    </row>
    <row r="185" spans="1:20" ht="29.25" customHeight="1" x14ac:dyDescent="0.25">
      <c r="A185" s="10" t="s">
        <v>319</v>
      </c>
      <c r="B185" s="14" t="s">
        <v>355</v>
      </c>
      <c r="C185" s="9" t="s">
        <v>356</v>
      </c>
      <c r="D185" s="9" t="s">
        <v>210</v>
      </c>
      <c r="E185" s="17">
        <v>2018</v>
      </c>
      <c r="F185" s="40">
        <v>0</v>
      </c>
      <c r="G185" s="40">
        <v>0</v>
      </c>
      <c r="H185" s="42" t="s">
        <v>387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0</v>
      </c>
      <c r="T185" s="40">
        <v>0</v>
      </c>
    </row>
    <row r="186" spans="1:20" ht="29.25" customHeight="1" x14ac:dyDescent="0.25">
      <c r="A186" s="10" t="s">
        <v>319</v>
      </c>
      <c r="B186" s="14" t="s">
        <v>357</v>
      </c>
      <c r="C186" s="9" t="s">
        <v>358</v>
      </c>
      <c r="D186" s="9" t="s">
        <v>210</v>
      </c>
      <c r="E186" s="17">
        <v>2018</v>
      </c>
      <c r="F186" s="40">
        <v>0.54800000000000004</v>
      </c>
      <c r="G186" s="40">
        <v>4.0359999999999996</v>
      </c>
      <c r="H186" s="42" t="s">
        <v>36</v>
      </c>
      <c r="I186" s="40">
        <v>4.0356199999999998</v>
      </c>
      <c r="J186" s="40">
        <v>4.0356199999999998</v>
      </c>
      <c r="K186" s="40">
        <v>4.0356199999999998</v>
      </c>
      <c r="L186" s="40">
        <v>0</v>
      </c>
      <c r="M186" s="40">
        <v>0</v>
      </c>
      <c r="N186" s="40">
        <v>4.0356199999999998</v>
      </c>
      <c r="O186" s="40">
        <v>0</v>
      </c>
      <c r="P186" s="40">
        <v>4.0356199999999998</v>
      </c>
      <c r="Q186" s="40">
        <v>0</v>
      </c>
      <c r="R186" s="40">
        <v>0</v>
      </c>
      <c r="S186" s="40">
        <v>4.0356199999999998</v>
      </c>
      <c r="T186" s="40">
        <v>0</v>
      </c>
    </row>
    <row r="187" spans="1:20" ht="43.5" customHeight="1" x14ac:dyDescent="0.25">
      <c r="A187" s="12" t="s">
        <v>319</v>
      </c>
      <c r="B187" s="14" t="s">
        <v>359</v>
      </c>
      <c r="C187" s="13" t="s">
        <v>360</v>
      </c>
      <c r="D187" s="9" t="s">
        <v>210</v>
      </c>
      <c r="E187" s="17">
        <v>2018</v>
      </c>
      <c r="F187" s="40">
        <v>0.42399999999999999</v>
      </c>
      <c r="G187" s="40">
        <v>2.746</v>
      </c>
      <c r="H187" s="42" t="s">
        <v>387</v>
      </c>
      <c r="I187" s="40">
        <v>3.1207500000000001</v>
      </c>
      <c r="J187" s="40">
        <v>3.1207500000000001</v>
      </c>
      <c r="K187" s="40">
        <v>3.1207500000000001</v>
      </c>
      <c r="L187" s="40">
        <v>0</v>
      </c>
      <c r="M187" s="40">
        <v>0</v>
      </c>
      <c r="N187" s="40">
        <v>3.1207500000000001</v>
      </c>
      <c r="O187" s="40">
        <v>0</v>
      </c>
      <c r="P187" s="40">
        <v>3.1207500000000001</v>
      </c>
      <c r="Q187" s="40">
        <v>0</v>
      </c>
      <c r="R187" s="40">
        <v>0</v>
      </c>
      <c r="S187" s="40">
        <v>3.1207500000000001</v>
      </c>
      <c r="T187" s="40">
        <v>0</v>
      </c>
    </row>
    <row r="188" spans="1:20" ht="49.5" customHeight="1" x14ac:dyDescent="0.25">
      <c r="A188" s="12" t="s">
        <v>319</v>
      </c>
      <c r="B188" s="14" t="s">
        <v>361</v>
      </c>
      <c r="C188" s="13" t="s">
        <v>362</v>
      </c>
      <c r="D188" s="9" t="s">
        <v>210</v>
      </c>
      <c r="E188" s="17">
        <v>2018</v>
      </c>
      <c r="F188" s="40">
        <v>0.46500000000000002</v>
      </c>
      <c r="G188" s="40">
        <v>3.0110000000000001</v>
      </c>
      <c r="H188" s="42" t="s">
        <v>387</v>
      </c>
      <c r="I188" s="40">
        <v>3.4210799999999999</v>
      </c>
      <c r="J188" s="40">
        <v>3.4210799999999999</v>
      </c>
      <c r="K188" s="40">
        <v>3.4210799999999999</v>
      </c>
      <c r="L188" s="40">
        <v>0</v>
      </c>
      <c r="M188" s="40">
        <v>0</v>
      </c>
      <c r="N188" s="40">
        <v>3.4210799999999999</v>
      </c>
      <c r="O188" s="40">
        <v>0</v>
      </c>
      <c r="P188" s="40">
        <v>3.4210799999999999</v>
      </c>
      <c r="Q188" s="40">
        <v>0</v>
      </c>
      <c r="R188" s="40">
        <v>0</v>
      </c>
      <c r="S188" s="40">
        <v>3.4210799999999999</v>
      </c>
      <c r="T188" s="40">
        <v>0</v>
      </c>
    </row>
    <row r="189" spans="1:20" ht="42" customHeight="1" x14ac:dyDescent="0.25">
      <c r="A189" s="12" t="s">
        <v>319</v>
      </c>
      <c r="B189" s="14" t="s">
        <v>363</v>
      </c>
      <c r="C189" s="13" t="s">
        <v>364</v>
      </c>
      <c r="D189" s="9" t="s">
        <v>210</v>
      </c>
      <c r="E189" s="17">
        <v>2018</v>
      </c>
      <c r="F189" s="40">
        <v>0.378</v>
      </c>
      <c r="G189" s="40">
        <v>2.4449999999999998</v>
      </c>
      <c r="H189" s="42" t="s">
        <v>387</v>
      </c>
      <c r="I189" s="40">
        <v>2.7786400000000002</v>
      </c>
      <c r="J189" s="40">
        <v>2.7786400000000002</v>
      </c>
      <c r="K189" s="40">
        <v>2.7786400000000002</v>
      </c>
      <c r="L189" s="40">
        <v>0</v>
      </c>
      <c r="M189" s="40">
        <v>0</v>
      </c>
      <c r="N189" s="40">
        <v>2.7786400000000002</v>
      </c>
      <c r="O189" s="40">
        <v>0</v>
      </c>
      <c r="P189" s="40">
        <v>2.7786400000000002</v>
      </c>
      <c r="Q189" s="40">
        <v>0</v>
      </c>
      <c r="R189" s="40">
        <v>0</v>
      </c>
      <c r="S189" s="40">
        <v>2.7786400000000002</v>
      </c>
      <c r="T189" s="40">
        <v>0</v>
      </c>
    </row>
    <row r="190" spans="1:20" ht="29.25" customHeight="1" x14ac:dyDescent="0.25">
      <c r="A190" s="10" t="s">
        <v>319</v>
      </c>
      <c r="B190" s="14" t="s">
        <v>365</v>
      </c>
      <c r="C190" s="9" t="s">
        <v>360</v>
      </c>
      <c r="D190" s="9" t="s">
        <v>210</v>
      </c>
      <c r="E190" s="17">
        <v>2018</v>
      </c>
      <c r="F190" s="40">
        <v>0.46700000000000003</v>
      </c>
      <c r="G190" s="40">
        <v>3.4380000000000002</v>
      </c>
      <c r="H190" s="42" t="s">
        <v>36</v>
      </c>
      <c r="I190" s="40">
        <v>3.4376699999999998</v>
      </c>
      <c r="J190" s="40">
        <v>3.4376699999999998</v>
      </c>
      <c r="K190" s="40">
        <v>3.4376699999999998</v>
      </c>
      <c r="L190" s="40">
        <v>0</v>
      </c>
      <c r="M190" s="40">
        <v>0</v>
      </c>
      <c r="N190" s="40">
        <v>3.4376699999999998</v>
      </c>
      <c r="O190" s="40">
        <v>0</v>
      </c>
      <c r="P190" s="40">
        <v>3.4376699999999998</v>
      </c>
      <c r="Q190" s="40">
        <v>0</v>
      </c>
      <c r="R190" s="40">
        <v>0</v>
      </c>
      <c r="S190" s="40">
        <v>3.4376699999999998</v>
      </c>
      <c r="T190" s="40">
        <v>0</v>
      </c>
    </row>
    <row r="191" spans="1:20" ht="29.25" customHeight="1" x14ac:dyDescent="0.25">
      <c r="A191" s="10" t="s">
        <v>319</v>
      </c>
      <c r="B191" s="14" t="s">
        <v>366</v>
      </c>
      <c r="C191" s="9" t="s">
        <v>367</v>
      </c>
      <c r="D191" s="9" t="s">
        <v>210</v>
      </c>
      <c r="E191" s="17">
        <v>2018</v>
      </c>
      <c r="F191" s="40">
        <v>0</v>
      </c>
      <c r="G191" s="40">
        <v>0</v>
      </c>
      <c r="H191" s="42" t="s">
        <v>36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40">
        <v>0</v>
      </c>
    </row>
    <row r="192" spans="1:20" ht="29.25" customHeight="1" x14ac:dyDescent="0.25">
      <c r="A192" s="10" t="s">
        <v>319</v>
      </c>
      <c r="B192" s="14" t="s">
        <v>368</v>
      </c>
      <c r="C192" s="9" t="s">
        <v>369</v>
      </c>
      <c r="D192" s="9" t="s">
        <v>210</v>
      </c>
      <c r="E192" s="17">
        <v>2018</v>
      </c>
      <c r="F192" s="40">
        <v>0</v>
      </c>
      <c r="G192" s="40">
        <v>0</v>
      </c>
      <c r="H192" s="42" t="s">
        <v>36</v>
      </c>
      <c r="I192" s="40">
        <v>0</v>
      </c>
      <c r="J192" s="40">
        <v>0</v>
      </c>
      <c r="K192" s="40">
        <v>0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40">
        <v>0</v>
      </c>
    </row>
    <row r="193" spans="1:20" ht="29.25" customHeight="1" x14ac:dyDescent="0.25">
      <c r="A193" s="10" t="s">
        <v>319</v>
      </c>
      <c r="B193" s="14" t="s">
        <v>370</v>
      </c>
      <c r="C193" s="9" t="s">
        <v>371</v>
      </c>
      <c r="D193" s="9" t="s">
        <v>210</v>
      </c>
      <c r="E193" s="17">
        <v>2018</v>
      </c>
      <c r="F193" s="40">
        <v>0</v>
      </c>
      <c r="G193" s="40">
        <v>0</v>
      </c>
      <c r="H193" s="42" t="s">
        <v>36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v>0</v>
      </c>
      <c r="S193" s="40">
        <v>0</v>
      </c>
      <c r="T193" s="40">
        <v>0</v>
      </c>
    </row>
    <row r="194" spans="1:20" ht="29.25" customHeight="1" x14ac:dyDescent="0.25">
      <c r="A194" s="10" t="s">
        <v>319</v>
      </c>
      <c r="B194" s="14" t="s">
        <v>372</v>
      </c>
      <c r="C194" s="9" t="s">
        <v>373</v>
      </c>
      <c r="D194" s="9" t="s">
        <v>210</v>
      </c>
      <c r="E194" s="17">
        <v>2018</v>
      </c>
      <c r="F194" s="40">
        <v>0</v>
      </c>
      <c r="G194" s="40">
        <v>0</v>
      </c>
      <c r="H194" s="42" t="s">
        <v>387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40">
        <v>0</v>
      </c>
    </row>
    <row r="195" spans="1:20" ht="29.25" customHeight="1" x14ac:dyDescent="0.25">
      <c r="A195" s="10" t="s">
        <v>319</v>
      </c>
      <c r="B195" s="14" t="s">
        <v>374</v>
      </c>
      <c r="C195" s="9" t="s">
        <v>375</v>
      </c>
      <c r="D195" s="9" t="s">
        <v>210</v>
      </c>
      <c r="E195" s="17">
        <v>2018</v>
      </c>
      <c r="F195" s="40">
        <v>0</v>
      </c>
      <c r="G195" s="40">
        <v>0</v>
      </c>
      <c r="H195" s="42" t="s">
        <v>387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0</v>
      </c>
      <c r="T195" s="40">
        <v>0</v>
      </c>
    </row>
    <row r="196" spans="1:20" ht="29.25" customHeight="1" x14ac:dyDescent="0.25">
      <c r="A196" s="10" t="s">
        <v>319</v>
      </c>
      <c r="B196" s="14" t="s">
        <v>376</v>
      </c>
      <c r="C196" s="9" t="s">
        <v>377</v>
      </c>
      <c r="D196" s="9" t="s">
        <v>210</v>
      </c>
      <c r="E196" s="17">
        <v>2018</v>
      </c>
      <c r="F196" s="40">
        <v>0</v>
      </c>
      <c r="G196" s="40">
        <v>0</v>
      </c>
      <c r="H196" s="42" t="s">
        <v>387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</row>
    <row r="197" spans="1:20" ht="33" customHeight="1" x14ac:dyDescent="0.25">
      <c r="A197" s="5" t="s">
        <v>378</v>
      </c>
      <c r="B197" s="6" t="s">
        <v>379</v>
      </c>
      <c r="C197" s="7" t="s">
        <v>35</v>
      </c>
      <c r="D197" s="8" t="s">
        <v>36</v>
      </c>
      <c r="E197" s="8" t="s">
        <v>36</v>
      </c>
      <c r="F197" s="39">
        <v>0</v>
      </c>
      <c r="G197" s="39">
        <v>0</v>
      </c>
      <c r="H197" s="41"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</row>
    <row r="198" spans="1:20" ht="28.5" customHeight="1" x14ac:dyDescent="0.25">
      <c r="A198" s="5" t="s">
        <v>380</v>
      </c>
      <c r="B198" s="6" t="s">
        <v>381</v>
      </c>
      <c r="C198" s="7" t="s">
        <v>35</v>
      </c>
      <c r="D198" s="8" t="s">
        <v>36</v>
      </c>
      <c r="E198" s="8" t="s">
        <v>36</v>
      </c>
      <c r="F198" s="39">
        <f t="shared" ref="F198" si="80">SUM(F199:F200)</f>
        <v>4.4329999999999998</v>
      </c>
      <c r="G198" s="39">
        <v>28.712</v>
      </c>
      <c r="H198" s="41">
        <v>0</v>
      </c>
      <c r="I198" s="39">
        <f t="shared" ref="I198" si="81">SUM(I199:I200)</f>
        <v>32.62753</v>
      </c>
      <c r="J198" s="39">
        <f t="shared" ref="J198" si="82">SUM(J199:J200)</f>
        <v>32.62753</v>
      </c>
      <c r="K198" s="39">
        <f t="shared" ref="K198" si="83">SUM(K199:K200)</f>
        <v>32.62753</v>
      </c>
      <c r="L198" s="39">
        <f t="shared" ref="L198:P198" si="84">SUM(L199:L200)</f>
        <v>0</v>
      </c>
      <c r="M198" s="39">
        <f t="shared" si="84"/>
        <v>0</v>
      </c>
      <c r="N198" s="39">
        <f t="shared" si="84"/>
        <v>32.62753</v>
      </c>
      <c r="O198" s="39">
        <f t="shared" si="84"/>
        <v>0</v>
      </c>
      <c r="P198" s="39">
        <f t="shared" si="84"/>
        <v>32.62753</v>
      </c>
      <c r="Q198" s="39">
        <f t="shared" ref="Q198:T198" si="85">SUM(Q199:Q200)</f>
        <v>0</v>
      </c>
      <c r="R198" s="39">
        <f t="shared" si="85"/>
        <v>0</v>
      </c>
      <c r="S198" s="39">
        <f t="shared" si="85"/>
        <v>32.62753</v>
      </c>
      <c r="T198" s="39">
        <f t="shared" si="85"/>
        <v>0</v>
      </c>
    </row>
    <row r="199" spans="1:20" ht="124.5" customHeight="1" x14ac:dyDescent="0.25">
      <c r="A199" s="10" t="s">
        <v>380</v>
      </c>
      <c r="B199" s="11" t="s">
        <v>382</v>
      </c>
      <c r="C199" s="9" t="s">
        <v>383</v>
      </c>
      <c r="D199" s="9" t="s">
        <v>90</v>
      </c>
      <c r="E199" s="17">
        <v>2018</v>
      </c>
      <c r="F199" s="40">
        <v>0.39500000000000002</v>
      </c>
      <c r="G199" s="40">
        <v>2.5590000000000002</v>
      </c>
      <c r="H199" s="42" t="s">
        <v>387</v>
      </c>
      <c r="I199" s="40">
        <v>2.9080400000000002</v>
      </c>
      <c r="J199" s="40">
        <v>2.9080400000000002</v>
      </c>
      <c r="K199" s="40">
        <v>2.9080400000000002</v>
      </c>
      <c r="L199" s="40">
        <v>0</v>
      </c>
      <c r="M199" s="40">
        <v>0</v>
      </c>
      <c r="N199" s="40">
        <v>2.9080400000000002</v>
      </c>
      <c r="O199" s="40">
        <v>0</v>
      </c>
      <c r="P199" s="40">
        <v>2.9080400000000002</v>
      </c>
      <c r="Q199" s="40">
        <v>0</v>
      </c>
      <c r="R199" s="40">
        <v>0</v>
      </c>
      <c r="S199" s="40">
        <v>2.9080400000000002</v>
      </c>
      <c r="T199" s="40">
        <v>0</v>
      </c>
    </row>
    <row r="200" spans="1:20" ht="90.75" customHeight="1" x14ac:dyDescent="0.25">
      <c r="A200" s="10" t="s">
        <v>380</v>
      </c>
      <c r="B200" s="11" t="s">
        <v>384</v>
      </c>
      <c r="C200" s="9" t="s">
        <v>385</v>
      </c>
      <c r="D200" s="9" t="s">
        <v>90</v>
      </c>
      <c r="E200" s="17">
        <v>2018</v>
      </c>
      <c r="F200" s="40">
        <v>4.0380000000000003</v>
      </c>
      <c r="G200" s="40">
        <v>26.152999999999999</v>
      </c>
      <c r="H200" s="42" t="s">
        <v>387</v>
      </c>
      <c r="I200" s="40">
        <v>29.71949</v>
      </c>
      <c r="J200" s="40">
        <v>29.71949</v>
      </c>
      <c r="K200" s="40">
        <v>29.71949</v>
      </c>
      <c r="L200" s="40">
        <v>0</v>
      </c>
      <c r="M200" s="40">
        <v>0</v>
      </c>
      <c r="N200" s="40">
        <v>29.71949</v>
      </c>
      <c r="O200" s="40">
        <v>0</v>
      </c>
      <c r="P200" s="40">
        <v>29.71949</v>
      </c>
      <c r="Q200" s="40">
        <v>0</v>
      </c>
      <c r="R200" s="40">
        <v>0</v>
      </c>
      <c r="S200" s="40">
        <v>29.71949</v>
      </c>
      <c r="T200" s="40">
        <v>0</v>
      </c>
    </row>
    <row r="201" spans="1:20" x14ac:dyDescent="0.25">
      <c r="H201" s="15"/>
    </row>
    <row r="202" spans="1:20" x14ac:dyDescent="0.25">
      <c r="A202" s="4" t="s">
        <v>391</v>
      </c>
    </row>
    <row r="203" spans="1:20" x14ac:dyDescent="0.25">
      <c r="A203" s="4" t="s">
        <v>392</v>
      </c>
    </row>
    <row r="204" spans="1:20" ht="24.75" customHeight="1" x14ac:dyDescent="0.25">
      <c r="A204" s="28" t="s">
        <v>393</v>
      </c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</row>
    <row r="205" spans="1:20" x14ac:dyDescent="0.25">
      <c r="A205" s="4" t="s">
        <v>394</v>
      </c>
    </row>
    <row r="206" spans="1:20" x14ac:dyDescent="0.25">
      <c r="A206" s="4" t="s">
        <v>395</v>
      </c>
    </row>
    <row r="207" spans="1:20" x14ac:dyDescent="0.25">
      <c r="A207" s="4" t="s">
        <v>396</v>
      </c>
    </row>
  </sheetData>
  <mergeCells count="21">
    <mergeCell ref="A1:T1"/>
    <mergeCell ref="A3:T3"/>
    <mergeCell ref="A5:T5"/>
    <mergeCell ref="A2:T2"/>
    <mergeCell ref="A8:T8"/>
    <mergeCell ref="A204:T204"/>
    <mergeCell ref="A9:T9"/>
    <mergeCell ref="A11:T11"/>
    <mergeCell ref="A12:T12"/>
    <mergeCell ref="A14:A16"/>
    <mergeCell ref="B14:B16"/>
    <mergeCell ref="C14:C16"/>
    <mergeCell ref="D14:D16"/>
    <mergeCell ref="E14:E15"/>
    <mergeCell ref="F14:H14"/>
    <mergeCell ref="K14:T14"/>
    <mergeCell ref="P15:T15"/>
    <mergeCell ref="I14:I15"/>
    <mergeCell ref="J14:J15"/>
    <mergeCell ref="F15:H15"/>
    <mergeCell ref="K15:O15"/>
  </mergeCells>
  <hyperlinks>
    <hyperlink ref="K15" r:id="rId1" display="consultantplus://offline/ref=3D5FFF6351885BA4DB4300BD2EA6E9735F44C759A3FBEC7F3C5F2E4920EC970A67FDDDF8D2F319AFlDPFF"/>
    <hyperlink ref="J16" r:id="rId2" display="consultantplus://offline/ref=3D5FFF6351885BA4DB4300BD2EA6E9735F44C759A3FBEC7F3C5F2E4920EC970A67FDDDF8D2F319AFlDPFF"/>
    <hyperlink ref="A1" r:id="rId3" display="consultantplus://offline/ref=2FFDEF56DFD21713393F3B80602B63F2E617D19041A05E88E4704E95077836DEA3D71792360C1AFAf3hCF"/>
    <hyperlink ref="A3" r:id="rId4" display="consultantplus://offline/ref=2FFDEF56DFD21713393F3B80602B63F2E617D19041A05E88E4704E95077836DEA3D71792360C1AFAf3hDF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2018-04-28T09:16:48Z</dcterms:modified>
</cp:coreProperties>
</file>